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Bpricing" sheetId="1" r:id="rId1"/>
  </sheets>
  <definedNames>
    <definedName name="solver_adj" localSheetId="0" hidden="1">'CBpricing'!$B$19,'CBpricing'!$B$24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'CBpricing'!$B$19</definedName>
    <definedName name="solver_lhs2" localSheetId="0" hidden="1">'CBpricing'!$B$24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'CBpricing'!$F$30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<sst xmlns="http://schemas.openxmlformats.org/spreadsheetml/2006/main" count="38" uniqueCount="38">
  <si>
    <t>Convertible Bond Calculator</t>
  </si>
  <si>
    <t>Pricing Date</t>
  </si>
  <si>
    <t>Bond information</t>
  </si>
  <si>
    <t>Maturity Date</t>
  </si>
  <si>
    <t>Face Value</t>
  </si>
  <si>
    <t>Frequency</t>
  </si>
  <si>
    <t>Conversion Ratio</t>
  </si>
  <si>
    <t>Stock Information</t>
  </si>
  <si>
    <t>Current Price</t>
  </si>
  <si>
    <t>Volatility</t>
  </si>
  <si>
    <t>Dividend Yield</t>
  </si>
  <si>
    <t>Call Date</t>
  </si>
  <si>
    <t>Call Price</t>
  </si>
  <si>
    <t>Put Date</t>
  </si>
  <si>
    <t>Put Price</t>
  </si>
  <si>
    <t>Softcall Barrier</t>
  </si>
  <si>
    <t>Call Features</t>
  </si>
  <si>
    <t>Put Features</t>
  </si>
  <si>
    <t>Pricing Information</t>
  </si>
  <si>
    <t>Risk Free Rate</t>
  </si>
  <si>
    <t>Credit Spread</t>
  </si>
  <si>
    <t>Number of Steps</t>
  </si>
  <si>
    <t>Convertible Bond Price</t>
  </si>
  <si>
    <t>Striaght Bond Price</t>
  </si>
  <si>
    <t>Conversion Value</t>
  </si>
  <si>
    <t>Coupon (%)</t>
  </si>
  <si>
    <t>Annual</t>
  </si>
  <si>
    <t>Semi-annual</t>
  </si>
  <si>
    <t>Quarterly</t>
  </si>
  <si>
    <t>Monthly</t>
  </si>
  <si>
    <t>Delta</t>
  </si>
  <si>
    <t>Date</t>
  </si>
  <si>
    <t>CB Price</t>
  </si>
  <si>
    <t>Stock Price</t>
  </si>
  <si>
    <t>Model Price</t>
  </si>
  <si>
    <t>Estimation</t>
  </si>
  <si>
    <t>Squared error</t>
  </si>
  <si>
    <t>Sum of squared error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</si>
</sst>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10</xdr:row>
      <xdr:rowOff>142875</xdr:rowOff>
    </xdr:from>
    <xdr:to>
      <xdr:col>3</xdr:col>
      <xdr:colOff>47625</xdr:colOff>
      <xdr:row>12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2</xdr:row>
      <xdr:rowOff>0</xdr:rowOff>
    </xdr:to>
    <xdr:sp macro="[0]!Sheet1.CBall">
      <xdr:nvSpPr>
        <xdr:cNvPr id="2" name="TextBox 5"/>
        <xdr:cNvSpPr txBox="1">
          <a:spLocks noChangeArrowheads="1"/>
        </xdr:cNvSpPr>
      </xdr:nvSpPr>
      <xdr:spPr>
        <a:xfrm>
          <a:off x="3505200" y="161925"/>
          <a:ext cx="1352550" cy="20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Compute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36"/>
  <sheetViews>
    <sheetView tabSelected="1" workbookViewId="0" topLeftCell="A1">
      <selection activeCell="D2" sqref="D2"/>
    </sheetView>
  </sheetViews>
  <sheetFormatPr defaultColWidth="9.140625" defaultRowHeight="12.75"/>
  <cols>
    <col min="1" max="1" width="15.00390625" style="0" customWidth="1"/>
    <col min="2" max="2" width="10.28125" style="0" customWidth="1"/>
    <col min="3" max="3" width="15.8515625" style="0" customWidth="1"/>
    <col min="4" max="4" width="11.421875" style="0" customWidth="1"/>
    <col min="5" max="5" width="20.28125" style="0" customWidth="1"/>
    <col min="6" max="6" width="11.421875" style="0" customWidth="1"/>
    <col min="8" max="8" width="12.57421875" style="0" customWidth="1"/>
    <col min="9" max="9" width="10.28125" style="0" customWidth="1"/>
    <col min="15" max="15" width="0" style="0" hidden="1" customWidth="1"/>
    <col min="16" max="16" width="11.8515625" style="0" hidden="1" customWidth="1"/>
  </cols>
  <sheetData>
    <row r="2" spans="1:3" ht="15.75">
      <c r="A2" s="3" t="s">
        <v>0</v>
      </c>
      <c r="B2" s="2"/>
      <c r="C2" s="2"/>
    </row>
    <row r="4" spans="1:6" ht="12.75">
      <c r="A4" t="s">
        <v>1</v>
      </c>
      <c r="B4" s="1">
        <v>37986</v>
      </c>
      <c r="C4" s="1"/>
      <c r="E4" t="s">
        <v>22</v>
      </c>
      <c r="F4" s="6">
        <v>132.44872313366542</v>
      </c>
    </row>
    <row r="5" spans="5:6" ht="12.75">
      <c r="E5" t="s">
        <v>30</v>
      </c>
      <c r="F5" s="6">
        <v>2.611998836897057</v>
      </c>
    </row>
    <row r="6" spans="1:6" ht="12.75">
      <c r="A6" s="2" t="s">
        <v>2</v>
      </c>
      <c r="E6" t="s">
        <v>23</v>
      </c>
      <c r="F6" s="6">
        <v>98.56541176813401</v>
      </c>
    </row>
    <row r="7" spans="5:6" ht="12.75">
      <c r="E7" t="s">
        <v>24</v>
      </c>
      <c r="F7" s="6">
        <v>109.615275</v>
      </c>
    </row>
    <row r="8" spans="1:3" ht="12.75">
      <c r="A8" t="s">
        <v>3</v>
      </c>
      <c r="B8" s="1">
        <v>44635</v>
      </c>
      <c r="C8" s="1"/>
    </row>
    <row r="9" spans="1:16" ht="12.75">
      <c r="A9" t="s">
        <v>4</v>
      </c>
      <c r="B9">
        <v>1000</v>
      </c>
      <c r="O9">
        <v>1</v>
      </c>
      <c r="P9" t="s">
        <v>26</v>
      </c>
    </row>
    <row r="10" spans="1:16" ht="12.75">
      <c r="A10" t="s">
        <v>6</v>
      </c>
      <c r="B10">
        <v>38.4615</v>
      </c>
      <c r="E10" s="2" t="s">
        <v>16</v>
      </c>
      <c r="H10" s="2" t="s">
        <v>17</v>
      </c>
      <c r="O10">
        <v>2</v>
      </c>
      <c r="P10" t="s">
        <v>27</v>
      </c>
    </row>
    <row r="11" spans="1:16" ht="12.75">
      <c r="A11" t="s">
        <v>25</v>
      </c>
      <c r="B11">
        <v>5.75</v>
      </c>
      <c r="O11">
        <v>4</v>
      </c>
      <c r="P11" t="s">
        <v>28</v>
      </c>
    </row>
    <row r="12" spans="1:16" ht="12.75">
      <c r="A12" t="s">
        <v>5</v>
      </c>
      <c r="B12">
        <v>2</v>
      </c>
      <c r="E12" t="s">
        <v>15</v>
      </c>
      <c r="F12">
        <v>0</v>
      </c>
      <c r="O12">
        <v>12</v>
      </c>
      <c r="P12" t="s">
        <v>29</v>
      </c>
    </row>
    <row r="14" spans="5:9" ht="12.75">
      <c r="E14" t="s">
        <v>11</v>
      </c>
      <c r="F14" t="s">
        <v>12</v>
      </c>
      <c r="H14" t="s">
        <v>13</v>
      </c>
      <c r="I14" t="s">
        <v>14</v>
      </c>
    </row>
    <row r="15" spans="1:9" ht="12.75">
      <c r="A15" s="2" t="s">
        <v>7</v>
      </c>
      <c r="E15" s="1">
        <v>39161</v>
      </c>
      <c r="F15">
        <v>100</v>
      </c>
      <c r="H15" s="1">
        <v>39161</v>
      </c>
      <c r="I15">
        <v>100</v>
      </c>
    </row>
    <row r="16" spans="5:9" ht="12.75">
      <c r="E16" s="1"/>
      <c r="H16" s="1">
        <v>40983</v>
      </c>
      <c r="I16">
        <v>100</v>
      </c>
    </row>
    <row r="17" spans="1:9" ht="12.75">
      <c r="A17" t="s">
        <v>8</v>
      </c>
      <c r="B17">
        <v>28.5</v>
      </c>
      <c r="E17" s="1"/>
      <c r="H17" s="1">
        <v>42809</v>
      </c>
      <c r="I17">
        <v>100</v>
      </c>
    </row>
    <row r="18" spans="1:2" ht="12.75">
      <c r="A18" t="s">
        <v>10</v>
      </c>
      <c r="B18">
        <v>0.02</v>
      </c>
    </row>
    <row r="19" spans="1:2" ht="12.75">
      <c r="A19" t="s">
        <v>9</v>
      </c>
      <c r="B19" s="6">
        <v>0.3701360605643349</v>
      </c>
    </row>
    <row r="21" ht="12.75">
      <c r="A21" s="2" t="s">
        <v>18</v>
      </c>
    </row>
    <row r="23" spans="1:2" ht="12.75">
      <c r="A23" t="s">
        <v>19</v>
      </c>
      <c r="B23">
        <v>0.04</v>
      </c>
    </row>
    <row r="24" spans="1:2" ht="12.75">
      <c r="A24" t="s">
        <v>20</v>
      </c>
      <c r="B24" s="6">
        <v>0.021239738965913038</v>
      </c>
    </row>
    <row r="25" spans="1:2" ht="12.75">
      <c r="A25" t="s">
        <v>21</v>
      </c>
      <c r="B25">
        <v>100</v>
      </c>
    </row>
    <row r="27" ht="12.75">
      <c r="A27" s="2" t="s">
        <v>35</v>
      </c>
    </row>
    <row r="29" spans="1:6" ht="12.75">
      <c r="A29" s="5" t="s">
        <v>31</v>
      </c>
      <c r="B29" s="5" t="s">
        <v>32</v>
      </c>
      <c r="C29" s="5" t="s">
        <v>33</v>
      </c>
      <c r="D29" s="5" t="s">
        <v>34</v>
      </c>
      <c r="E29" s="5" t="s">
        <v>36</v>
      </c>
      <c r="F29" s="7" t="s">
        <v>37</v>
      </c>
    </row>
    <row r="30" spans="1:6" ht="12.75">
      <c r="A30" s="1">
        <v>37986</v>
      </c>
      <c r="B30">
        <v>132.5</v>
      </c>
      <c r="C30">
        <v>28.5</v>
      </c>
      <c r="D30" s="6">
        <f>CBprice(A30,$B$8,$B$9,$B$10,$B$11,$B$12,C30,$B$18,$B$19,$B$23,$B$24,$B$25,$E$15,$F$15,$F$12,$H$15:$H$17,$I$15:$I$17)</f>
        <v>132.44872313366542</v>
      </c>
      <c r="E30" s="4">
        <f>(B30-D30)^2</f>
        <v>0.0026293170210939004</v>
      </c>
      <c r="F30" s="4">
        <f>SUM(E30:E36)</f>
        <v>0.01133038388298129</v>
      </c>
    </row>
    <row r="31" spans="1:5" ht="12.75">
      <c r="A31" s="1">
        <v>37985</v>
      </c>
      <c r="B31">
        <v>133.875</v>
      </c>
      <c r="C31">
        <v>29.05</v>
      </c>
      <c r="D31" s="6">
        <f aca="true" t="shared" si="0" ref="D31:D36">CBprice(A31,$B$8,$B$9,$B$10,$B$11,$B$12,C31,$B$18,$B$19,$B$23,$B$24,$B$25,$E$15,$F$15,$F$12,$H$15:$H$17,$I$15:$I$17)</f>
        <v>133.8853224939652</v>
      </c>
      <c r="E31" s="4">
        <f aca="true" t="shared" si="1" ref="E31:E36">(B31-D31)^2</f>
        <v>0.00010655388166140287</v>
      </c>
    </row>
    <row r="32" spans="1:5" ht="12.75">
      <c r="A32" s="1">
        <v>37984</v>
      </c>
      <c r="B32">
        <v>133.875</v>
      </c>
      <c r="C32">
        <v>29.05</v>
      </c>
      <c r="D32" s="6">
        <f t="shared" si="0"/>
        <v>133.88442455790948</v>
      </c>
      <c r="E32" s="4">
        <f t="shared" si="1"/>
        <v>8.882229178920151E-05</v>
      </c>
    </row>
    <row r="33" spans="1:5" ht="12.75">
      <c r="A33" s="1">
        <v>37981</v>
      </c>
      <c r="B33">
        <v>132.625</v>
      </c>
      <c r="C33">
        <v>28.55</v>
      </c>
      <c r="D33" s="6">
        <f t="shared" si="0"/>
        <v>132.57573541499642</v>
      </c>
      <c r="E33" s="4">
        <f t="shared" si="1"/>
        <v>0.0024269993355753748</v>
      </c>
    </row>
    <row r="34" spans="1:5" ht="12.75">
      <c r="A34" s="1">
        <v>37979</v>
      </c>
      <c r="B34">
        <v>132.125</v>
      </c>
      <c r="C34">
        <v>28.37</v>
      </c>
      <c r="D34" s="6">
        <f t="shared" si="0"/>
        <v>132.10378358628705</v>
      </c>
      <c r="E34" s="4">
        <f t="shared" si="1"/>
        <v>0.000450136210839016</v>
      </c>
    </row>
    <row r="35" spans="1:5" ht="12.75">
      <c r="A35" s="1">
        <v>37978</v>
      </c>
      <c r="B35">
        <v>132</v>
      </c>
      <c r="C35">
        <v>28.35</v>
      </c>
      <c r="D35" s="6">
        <f t="shared" si="0"/>
        <v>132.0506468105973</v>
      </c>
      <c r="E35" s="4">
        <f t="shared" si="1"/>
        <v>0.0025650994236787713</v>
      </c>
    </row>
    <row r="36" spans="1:5" ht="12.75">
      <c r="A36" s="1">
        <v>37977</v>
      </c>
      <c r="B36">
        <v>132.125</v>
      </c>
      <c r="C36">
        <v>28.4</v>
      </c>
      <c r="D36" s="6">
        <f t="shared" si="0"/>
        <v>132.18034849337013</v>
      </c>
      <c r="E36" s="4">
        <f t="shared" si="1"/>
        <v>0.0030634557183436234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 Zhi</dc:creator>
  <cp:keywords/>
  <dc:description/>
  <cp:lastModifiedBy>Da Zhi</cp:lastModifiedBy>
  <dcterms:created xsi:type="dcterms:W3CDTF">2004-03-31T16:39:00Z</dcterms:created>
  <dcterms:modified xsi:type="dcterms:W3CDTF">2004-10-31T22:28:29Z</dcterms:modified>
  <cp:category/>
  <cp:version/>
  <cp:contentType/>
  <cp:contentStatus/>
</cp:coreProperties>
</file>