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Win Rates CI" sheetId="1" r:id="rId1"/>
    <sheet name="WinRates All In" sheetId="2" r:id="rId2"/>
    <sheet name="Rel Caps All In" sheetId="3" r:id="rId3"/>
    <sheet name="Rel Caps allposs wars agst Revs" sheetId="4" r:id="rId4"/>
    <sheet name="Rel Caps Rev Wars w all poss in" sheetId="5" r:id="rId5"/>
    <sheet name="Rel Caps CI" sheetId="6" r:id="rId6"/>
    <sheet name="Rel Caps Cow Inits agst Revs" sheetId="7" r:id="rId7"/>
    <sheet name="Rel Caps Revs all others-No CI)" sheetId="8" r:id="rId8"/>
    <sheet name="Cow Vs. Mid" sheetId="9" r:id="rId9"/>
    <sheet name="PP Move Avg" sheetId="10" r:id="rId10"/>
    <sheet name="PP Move Avg wo MID Init" sheetId="11" r:id="rId11"/>
    <sheet name="Massive Retal Wars" sheetId="12" r:id="rId12"/>
    <sheet name="War List Codes for Appendix" sheetId="13" r:id="rId13"/>
    <sheet name="Movg Avg 11 Maybe PP wars A D" sheetId="14" r:id="rId14"/>
    <sheet name="PP War Trends in Time Segments" sheetId="15" r:id="rId15"/>
    <sheet name="PrePrev Wars" sheetId="16" r:id="rId16"/>
    <sheet name="IWR WarYears" sheetId="17" r:id="rId17"/>
    <sheet name="IWR StateWarYears" sheetId="18" r:id="rId18"/>
    <sheet name="IWR States AB" sheetId="19" r:id="rId19"/>
    <sheet name="IWR States" sheetId="20" r:id="rId20"/>
  </sheets>
  <definedNames>
    <definedName name="_xlnm._FilterDatabase" localSheetId="17" hidden="1">'IWR StateWarYears'!$A$1:$I$656</definedName>
    <definedName name="_xlnm._FilterDatabase" localSheetId="16" hidden="1">'IWR WarYears'!$A$1:$O$172</definedName>
    <definedName name="_xlnm.Print_Area" localSheetId="15">'PrePrev Wars'!$A$1:$M$80</definedName>
    <definedName name="_xlnm.Print_Area" localSheetId="2">'Rel Caps All In'!$A$1:$M$80</definedName>
    <definedName name="_xlnm.Print_Area" localSheetId="5">'Rel Caps CI'!$A$1:$M$80</definedName>
    <definedName name="_xlnm.Print_Area" localSheetId="0">'Win Rates CI'!#REF!</definedName>
    <definedName name="_xlnm.Print_Area" localSheetId="1">'WinRates All In'!#REF!</definedName>
    <definedName name="_xlnm.Print_Titles" localSheetId="15">'PrePrev Wars'!$1:$1</definedName>
    <definedName name="_xlnm.Print_Titles" localSheetId="2">'Rel Caps All In'!$1:$1</definedName>
    <definedName name="_xlnm.Print_Titles" localSheetId="5">'Rel Caps CI'!$1:$1</definedName>
    <definedName name="_xlnm.Print_Titles" localSheetId="0">'Win Rates CI'!$1:$1</definedName>
    <definedName name="_xlnm.Print_Titles" localSheetId="1">'WinRates All In'!$1:$1</definedName>
  </definedNames>
  <calcPr fullCalcOnLoad="1"/>
</workbook>
</file>

<file path=xl/sharedStrings.xml><?xml version="1.0" encoding="utf-8"?>
<sst xmlns="http://schemas.openxmlformats.org/spreadsheetml/2006/main" count="8423" uniqueCount="339">
  <si>
    <t>#</t>
  </si>
  <si>
    <t>StAbb</t>
  </si>
  <si>
    <t>Role</t>
  </si>
  <si>
    <t>Duration</t>
  </si>
  <si>
    <t>FRN</t>
  </si>
  <si>
    <t>SPN</t>
  </si>
  <si>
    <t>TUR</t>
  </si>
  <si>
    <t>USR</t>
  </si>
  <si>
    <t>MEX</t>
  </si>
  <si>
    <t>USA</t>
  </si>
  <si>
    <t>AUH</t>
  </si>
  <si>
    <t>ITA</t>
  </si>
  <si>
    <t>MOD</t>
  </si>
  <si>
    <t>TUS</t>
  </si>
  <si>
    <t>DEN</t>
  </si>
  <si>
    <t>GMY</t>
  </si>
  <si>
    <t>PAP</t>
  </si>
  <si>
    <t>SIC</t>
  </si>
  <si>
    <t>ARG</t>
  </si>
  <si>
    <t>BRA</t>
  </si>
  <si>
    <t>UKG</t>
  </si>
  <si>
    <t>IRN</t>
  </si>
  <si>
    <t>MOR</t>
  </si>
  <si>
    <t>COL</t>
  </si>
  <si>
    <t>ECU</t>
  </si>
  <si>
    <t>PAR</t>
  </si>
  <si>
    <t>CHL</t>
  </si>
  <si>
    <t>PER</t>
  </si>
  <si>
    <t>BAD</t>
  </si>
  <si>
    <t>BAV</t>
  </si>
  <si>
    <t>HAN</t>
  </si>
  <si>
    <t>HSE</t>
  </si>
  <si>
    <t>HSG</t>
  </si>
  <si>
    <t>MEC</t>
  </si>
  <si>
    <t>SAX</t>
  </si>
  <si>
    <t>WRT</t>
  </si>
  <si>
    <t>GUA</t>
  </si>
  <si>
    <t>SAL</t>
  </si>
  <si>
    <t>BOL</t>
  </si>
  <si>
    <t>EGY</t>
  </si>
  <si>
    <t>CHN</t>
  </si>
  <si>
    <t>THI</t>
  </si>
  <si>
    <t>JPN</t>
  </si>
  <si>
    <t>GRC</t>
  </si>
  <si>
    <t>HON</t>
  </si>
  <si>
    <t>NIC</t>
  </si>
  <si>
    <t>BUL</t>
  </si>
  <si>
    <t>YUG</t>
  </si>
  <si>
    <t>RUM</t>
  </si>
  <si>
    <t>BEL</t>
  </si>
  <si>
    <t>POR</t>
  </si>
  <si>
    <t>POL</t>
  </si>
  <si>
    <t>CZE</t>
  </si>
  <si>
    <t>HUN</t>
  </si>
  <si>
    <t>LIT</t>
  </si>
  <si>
    <t>SAU</t>
  </si>
  <si>
    <t>YAR</t>
  </si>
  <si>
    <t>ETH</t>
  </si>
  <si>
    <t>MON</t>
  </si>
  <si>
    <t>AUL</t>
  </si>
  <si>
    <t>CAN</t>
  </si>
  <si>
    <t>FIN</t>
  </si>
  <si>
    <t>NEW</t>
  </si>
  <si>
    <t>NOR</t>
  </si>
  <si>
    <t>NTH</t>
  </si>
  <si>
    <t>SAF</t>
  </si>
  <si>
    <t>IND</t>
  </si>
  <si>
    <t>PAK</t>
  </si>
  <si>
    <t>IRQ</t>
  </si>
  <si>
    <t>ISR</t>
  </si>
  <si>
    <t>JOR</t>
  </si>
  <si>
    <t>LEB</t>
  </si>
  <si>
    <t>SYR</t>
  </si>
  <si>
    <t>PHI</t>
  </si>
  <si>
    <t>PRK</t>
  </si>
  <si>
    <t>ROK</t>
  </si>
  <si>
    <t>CAM</t>
  </si>
  <si>
    <t>DRV</t>
  </si>
  <si>
    <t>RVN</t>
  </si>
  <si>
    <t>CYP</t>
  </si>
  <si>
    <t>CUB</t>
  </si>
  <si>
    <t>SOM</t>
  </si>
  <si>
    <t>LIB</t>
  </si>
  <si>
    <t>TAZ</t>
  </si>
  <si>
    <t>UGA</t>
  </si>
  <si>
    <t>KUW</t>
  </si>
  <si>
    <t>OMA</t>
  </si>
  <si>
    <t>QAT</t>
  </si>
  <si>
    <t>UAE</t>
  </si>
  <si>
    <t>War</t>
  </si>
  <si>
    <t>YrBeg</t>
  </si>
  <si>
    <t>YrEnd</t>
  </si>
  <si>
    <t>RelCap(I) - Day One</t>
  </si>
  <si>
    <t>COW Outcome</t>
  </si>
  <si>
    <t>MID Outcome</t>
  </si>
  <si>
    <t>Dyadic</t>
  </si>
  <si>
    <t>Joiners</t>
  </si>
  <si>
    <t>Franco-Spanish</t>
  </si>
  <si>
    <t>Y</t>
  </si>
  <si>
    <t>Russo-Turkish</t>
  </si>
  <si>
    <t>Mexican-American</t>
  </si>
  <si>
    <t>Austro-Sardinian</t>
  </si>
  <si>
    <t>N</t>
  </si>
  <si>
    <t>Stalemate</t>
  </si>
  <si>
    <t>First Schleswig-Holstein</t>
  </si>
  <si>
    <t>Compromise</t>
  </si>
  <si>
    <t>Roman Republic</t>
  </si>
  <si>
    <t>La Plata</t>
  </si>
  <si>
    <t>Crimean</t>
  </si>
  <si>
    <t>Anglo-Persian</t>
  </si>
  <si>
    <t>Italian Unification</t>
  </si>
  <si>
    <t>Spanish-Moroccan</t>
  </si>
  <si>
    <t>Italo-Roman</t>
  </si>
  <si>
    <t>Italo-Sicilian</t>
  </si>
  <si>
    <t>Franco-Mexican</t>
  </si>
  <si>
    <t>Ecuadorian-Columbian</t>
  </si>
  <si>
    <t>Second Schleswig-Holstein</t>
  </si>
  <si>
    <t>Unclear</t>
  </si>
  <si>
    <t>Lopez</t>
  </si>
  <si>
    <t>Spanish-Chilean</t>
  </si>
  <si>
    <t>Seven Weeks</t>
  </si>
  <si>
    <t>First Central American</t>
  </si>
  <si>
    <t>Pacific</t>
  </si>
  <si>
    <t>Anglo-Egyptian</t>
  </si>
  <si>
    <t>Sino-French</t>
  </si>
  <si>
    <t>Second Central American</t>
  </si>
  <si>
    <t>Franco-Thai</t>
  </si>
  <si>
    <t>Sino-Japanese</t>
  </si>
  <si>
    <t>Greco-Turkish</t>
  </si>
  <si>
    <t>Spanish-American</t>
  </si>
  <si>
    <t>Boxer Rebellion</t>
  </si>
  <si>
    <t>Sino-Russian</t>
  </si>
  <si>
    <t>Russo-Japanese</t>
  </si>
  <si>
    <t>Third Central American</t>
  </si>
  <si>
    <t>Fourth Central American</t>
  </si>
  <si>
    <t>Italo-Turkish</t>
  </si>
  <si>
    <t>First Balkan</t>
  </si>
  <si>
    <t>Second Balkan</t>
  </si>
  <si>
    <t>World War I</t>
  </si>
  <si>
    <t>Russo-Polish</t>
  </si>
  <si>
    <t>Hungarian-Allies</t>
  </si>
  <si>
    <t>Franco-Turkish</t>
  </si>
  <si>
    <t>Tie</t>
  </si>
  <si>
    <t>Lithuanian-Polish</t>
  </si>
  <si>
    <t>Sino-Soviet</t>
  </si>
  <si>
    <t>Manchurian</t>
  </si>
  <si>
    <t>Chaco</t>
  </si>
  <si>
    <t>Saudi-Yemeni</t>
  </si>
  <si>
    <t>Italo-Ethiopian</t>
  </si>
  <si>
    <t>Changkufeng</t>
  </si>
  <si>
    <t>Nomonhan</t>
  </si>
  <si>
    <t>World War II</t>
  </si>
  <si>
    <t>Russo-Finnish</t>
  </si>
  <si>
    <t>First Kashmir</t>
  </si>
  <si>
    <t>Palestine</t>
  </si>
  <si>
    <t>Korean</t>
  </si>
  <si>
    <t>Russo-Hungarian</t>
  </si>
  <si>
    <t>Sinai</t>
  </si>
  <si>
    <t>Assam</t>
  </si>
  <si>
    <t>Vietnamese</t>
  </si>
  <si>
    <t>Second Kashmir</t>
  </si>
  <si>
    <t>Six Day</t>
  </si>
  <si>
    <t>Israeli-Egyptian</t>
  </si>
  <si>
    <t>Football</t>
  </si>
  <si>
    <t>Bangladesh</t>
  </si>
  <si>
    <t>Yom Kippur</t>
  </si>
  <si>
    <t>Turco-Cypriot</t>
  </si>
  <si>
    <t>Vietnamese-Cambodian</t>
  </si>
  <si>
    <t>Ethiopian-Somalian</t>
  </si>
  <si>
    <t>Ugandan-Tanzanian</t>
  </si>
  <si>
    <t>Sino-Vietnamese</t>
  </si>
  <si>
    <t>Iran-Iraq</t>
  </si>
  <si>
    <t>Falklands</t>
  </si>
  <si>
    <t>Israel-Syria (Lebanon)</t>
  </si>
  <si>
    <t>Gulf War</t>
  </si>
  <si>
    <t>Year</t>
  </si>
  <si>
    <t>Cap</t>
  </si>
  <si>
    <t>MilCap</t>
  </si>
  <si>
    <t>RelCap(I)</t>
  </si>
  <si>
    <t>Cap(I)</t>
  </si>
  <si>
    <t>Cap(T)</t>
  </si>
  <si>
    <t>Fatalities(I)</t>
  </si>
  <si>
    <t>Fatalities(T)</t>
  </si>
  <si>
    <t>Fatalities</t>
  </si>
  <si>
    <t>Coalition</t>
  </si>
  <si>
    <t>Franco-Prussian</t>
  </si>
  <si>
    <t>E/S</t>
  </si>
  <si>
    <t>MilEx</t>
  </si>
  <si>
    <t>MilPer</t>
  </si>
  <si>
    <t>MilCap(I)</t>
  </si>
  <si>
    <t>MilCap(T)</t>
  </si>
  <si>
    <t>RelMilCap(I)</t>
  </si>
  <si>
    <t>E/S(I)</t>
  </si>
  <si>
    <t>E/S(T)</t>
  </si>
  <si>
    <t>Rel E/S (I)</t>
  </si>
  <si>
    <t>MilEx(T)</t>
  </si>
  <si>
    <t>MilPer(I)</t>
  </si>
  <si>
    <t>MilPer(T)</t>
  </si>
  <si>
    <t>MilEx(I)</t>
  </si>
  <si>
    <t>COW</t>
  </si>
  <si>
    <t>MID</t>
  </si>
  <si>
    <t>War Name</t>
  </si>
  <si>
    <t>MID rev</t>
  </si>
  <si>
    <t>COW init</t>
  </si>
  <si>
    <t>MID init</t>
  </si>
  <si>
    <t>IWR init</t>
  </si>
  <si>
    <t>IWR Target</t>
  </si>
  <si>
    <t>IWR Off. Joiners</t>
  </si>
  <si>
    <t>IWR Def. Joiners</t>
  </si>
  <si>
    <t xml:space="preserve"> </t>
  </si>
  <si>
    <t>MOD, TUS</t>
  </si>
  <si>
    <t>AUH, FRN, SIC</t>
  </si>
  <si>
    <t>AUH, SIC</t>
  </si>
  <si>
    <t>FRN, ITA, UKG</t>
  </si>
  <si>
    <t>FRN, SPN, UKG</t>
  </si>
  <si>
    <t>AUH, GMY</t>
  </si>
  <si>
    <t>ARG, BRA</t>
  </si>
  <si>
    <t>GMY, MEC</t>
  </si>
  <si>
    <t>AUH, BAD, BAV, HAN, HSE, HSG, SAX, WRT</t>
  </si>
  <si>
    <t>BAD, BAV, GMY, WRT</t>
  </si>
  <si>
    <t>BOL, CHL, PER</t>
  </si>
  <si>
    <t>FRN, UKG</t>
  </si>
  <si>
    <t>JPN, UKG, USR</t>
  </si>
  <si>
    <t>FRN, JPN, UKG, USA, USR</t>
  </si>
  <si>
    <t>AUH, FRN, GMY, ITA, JPN, UKG, USA, USR</t>
  </si>
  <si>
    <t>GUA, SAL</t>
  </si>
  <si>
    <t>HON, SAL</t>
  </si>
  <si>
    <t>BUL, GRC, YUG</t>
  </si>
  <si>
    <t>GRC, RUM, TUR, YUG</t>
  </si>
  <si>
    <t>GRC, YUG</t>
  </si>
  <si>
    <t>RUM, TUR</t>
  </si>
  <si>
    <t>BUL, GMY, TUR</t>
  </si>
  <si>
    <t>BEL, FRN, GRC, ITA, JPN, JPN, POR, RUM, UKG, USA, USR</t>
  </si>
  <si>
    <t>POL, USR</t>
  </si>
  <si>
    <t>CZE, FRN, RUM, UKG, YUG</t>
  </si>
  <si>
    <t>CZE, RUM</t>
  </si>
  <si>
    <t>BOL, PAR</t>
  </si>
  <si>
    <t>SAU, YAR</t>
  </si>
  <si>
    <t>JPN, USR</t>
  </si>
  <si>
    <t>JPN, MON, USR</t>
  </si>
  <si>
    <t>MON, USR</t>
  </si>
  <si>
    <t>GMY, ITA, JPN</t>
  </si>
  <si>
    <t>BUL, FIN, FRN, HUN, ITA, JPN, RUM</t>
  </si>
  <si>
    <t>AUL, BEL, BRA, BUL, CAN, CHN, ETH, FRN, GRC, ITA, MON, NEW, NOR, NTH, RUM, SAF, UKG, USA, USR, YUG</t>
  </si>
  <si>
    <t>EGY, IRQ, JOR, LEB, SYR</t>
  </si>
  <si>
    <t>PRK, ROK</t>
  </si>
  <si>
    <t>AUL, BEL, CAN, COL, ETH, FRN, GRC, NTH, PHI, THI, TUR, UKG, USA</t>
  </si>
  <si>
    <t>CHN, IND</t>
  </si>
  <si>
    <t>AUL, RVN, USA</t>
  </si>
  <si>
    <t>CAM, PHI, ROK, THI</t>
  </si>
  <si>
    <t>EGY, JOR, SYR</t>
  </si>
  <si>
    <t>EGY, SYR</t>
  </si>
  <si>
    <t>EGY, IRQ, SYR</t>
  </si>
  <si>
    <t>JOR, SAU</t>
  </si>
  <si>
    <t>CUB, ETH</t>
  </si>
  <si>
    <t>LIB, UGA</t>
  </si>
  <si>
    <t xml:space="preserve">CAN, EGY, FRN, ITA, MOR, OMA, QAT, SAU, SYR, UAE, UKG, USA  </t>
  </si>
  <si>
    <t>Polity</t>
  </si>
  <si>
    <t>How democ</t>
  </si>
  <si>
    <t>Reg Type</t>
  </si>
  <si>
    <t>Other?</t>
  </si>
  <si>
    <t>Other</t>
  </si>
  <si>
    <t>IWR Init</t>
  </si>
  <si>
    <t>IWR Outcome</t>
  </si>
  <si>
    <t>COW Init NOT MID Rev</t>
  </si>
  <si>
    <t>MID Init NOT MID Rev</t>
  </si>
  <si>
    <t>Cap(I) - Day One</t>
  </si>
  <si>
    <t>Cap(T) - Day One</t>
  </si>
  <si>
    <t>RelCap(I) - Day End</t>
  </si>
  <si>
    <t>Cap(I) - Day End</t>
  </si>
  <si>
    <t>Cap(T) - Day End</t>
  </si>
  <si>
    <t>RelMilCap(I) - Day One</t>
  </si>
  <si>
    <t>MilCap(I) - Day One</t>
  </si>
  <si>
    <t>MilCap(T) - Day One</t>
  </si>
  <si>
    <t>Rel E/S - Day One</t>
  </si>
  <si>
    <t>E/S (I) -  Day One</t>
  </si>
  <si>
    <t>E/S (T) - Day One</t>
  </si>
  <si>
    <t>MilEx(I) - Day One</t>
  </si>
  <si>
    <t>MilEx(T) - Day One</t>
  </si>
  <si>
    <t>MilPer(I) - Day One</t>
  </si>
  <si>
    <t>MilPer(T) - Day One</t>
  </si>
  <si>
    <t>COW Init (Massive) follows MID move</t>
  </si>
  <si>
    <t>COW Init vs. Rev. or No/Both Rev</t>
  </si>
  <si>
    <t>CI not same as MI AND CI is not the REV</t>
  </si>
  <si>
    <t>All in (AM)</t>
  </si>
  <si>
    <t>REL CAP PP Wars:</t>
  </si>
  <si>
    <t>REL CAP Normal Wars:</t>
  </si>
  <si>
    <t>Win Revisionist</t>
  </si>
  <si>
    <t>Lose Revisionist</t>
  </si>
  <si>
    <t>Other Revisionist</t>
  </si>
  <si>
    <t>Win Preemptive/Preventive</t>
  </si>
  <si>
    <t>Lose Preemptive/Preventive</t>
  </si>
  <si>
    <t>Other Preemptive/Preventive</t>
  </si>
  <si>
    <t>COW Init NOT MID Rev (Box C; Col AK)</t>
  </si>
  <si>
    <t>MID Init NOT MID Rev (Box C; Col AL)</t>
  </si>
  <si>
    <t>Percents are %s of each type of war</t>
  </si>
  <si>
    <t>All in (Code boxes A,C,D; Col AM)</t>
  </si>
  <si>
    <t>COW Init attack follows MID Init move (Massive Retal; Col AN)</t>
  </si>
  <si>
    <t>COW Init Not MID Init (Massive Retal)</t>
  </si>
  <si>
    <t>1815-1900</t>
  </si>
  <si>
    <t>1901-1991</t>
  </si>
  <si>
    <t>1946-1991</t>
  </si>
  <si>
    <t>Col. AK  Box C Mov Avg 1815-1900</t>
  </si>
  <si>
    <t>Col. AK Box C Mov Avg 1901-1991</t>
  </si>
  <si>
    <t>Col. AK Box C Mov Avg 1945-1991</t>
  </si>
  <si>
    <t>Col AM All In ACD Mov Avg 1815-1900</t>
  </si>
  <si>
    <t>Col AM All In ACD Mov Avg 1901-1991</t>
  </si>
  <si>
    <t>Col AM All In ACD Mov Avg 1945-1991</t>
  </si>
  <si>
    <t>COW Init vs. Rev</t>
  </si>
  <si>
    <t>All Poss Pre/Pre Wars</t>
  </si>
  <si>
    <t>Based on AK</t>
  </si>
  <si>
    <t>Based on AM</t>
  </si>
  <si>
    <t>This Col AM would be +2, if used C=17, not 15)</t>
  </si>
  <si>
    <t>Bold=Both Sides = Rev (9)</t>
  </si>
  <si>
    <t>Ital=No side = Rev (2)</t>
  </si>
  <si>
    <t>COW Init NOT MID Rev (Box C;N=15)</t>
  </si>
  <si>
    <t>MID Init NOT MID Rev (Box C;N=17)</t>
  </si>
  <si>
    <t>COW Init vs. Rev. or No/Both Rev (Boxes A, C, and D;N=26)</t>
  </si>
  <si>
    <r>
      <t xml:space="preserve">COW Init NOT MID Rev (Box C; </t>
    </r>
    <r>
      <rPr>
        <b/>
        <i/>
        <sz val="10"/>
        <color indexed="62"/>
        <rFont val="Arial"/>
        <family val="2"/>
      </rPr>
      <t>N</t>
    </r>
    <r>
      <rPr>
        <b/>
        <sz val="10"/>
        <color indexed="62"/>
        <rFont val="Arial"/>
        <family val="0"/>
      </rPr>
      <t>=15)</t>
    </r>
  </si>
  <si>
    <r>
      <t xml:space="preserve">MID Init NOT MID Rev (Box C; </t>
    </r>
    <r>
      <rPr>
        <b/>
        <i/>
        <sz val="10"/>
        <color indexed="62"/>
        <rFont val="Arial"/>
        <family val="2"/>
      </rPr>
      <t>N</t>
    </r>
    <r>
      <rPr>
        <b/>
        <sz val="10"/>
        <color indexed="62"/>
        <rFont val="Arial"/>
        <family val="0"/>
      </rPr>
      <t>=17)</t>
    </r>
  </si>
  <si>
    <r>
      <t>COW Init vs. Rev. or No/Both Rev (Boxes A, C, and D;</t>
    </r>
    <r>
      <rPr>
        <b/>
        <i/>
        <sz val="10"/>
        <color indexed="62"/>
        <rFont val="Arial"/>
        <family val="2"/>
      </rPr>
      <t xml:space="preserve"> N</t>
    </r>
    <r>
      <rPr>
        <b/>
        <sz val="10"/>
        <color indexed="62"/>
        <rFont val="Arial"/>
        <family val="0"/>
      </rPr>
      <t>=26)</t>
    </r>
  </si>
  <si>
    <t>15*.452 + z*.452 + y.703 = or .479</t>
  </si>
  <si>
    <t>How many .703 wars to add in the eleven to get to .479 from .452?</t>
  </si>
  <si>
    <t>15 WARS HERE</t>
  </si>
  <si>
    <t>11 HERE</t>
  </si>
  <si>
    <t>CI Only</t>
  </si>
  <si>
    <t>All IN</t>
  </si>
  <si>
    <t xml:space="preserve">COW </t>
  </si>
  <si>
    <t>Boxes</t>
  </si>
  <si>
    <t>A, C, D</t>
  </si>
  <si>
    <t>Win Rate</t>
  </si>
  <si>
    <t>Box</t>
  </si>
  <si>
    <t>B</t>
  </si>
  <si>
    <t>C</t>
  </si>
  <si>
    <t>COW Outcomes</t>
  </si>
  <si>
    <t>MID Outcomes</t>
  </si>
  <si>
    <t>Moving Avg for the 11 A and D Wars</t>
  </si>
  <si>
    <t>Must use unsorted!Trendline for the 11 box A and D wars</t>
  </si>
  <si>
    <t>%type by Categ over time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</si>
</sst>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0.00000000"/>
    <numFmt numFmtId="173" formatCode="0.0000000"/>
    <numFmt numFmtId="174" formatCode="0.000000"/>
    <numFmt numFmtId="175" formatCode="[$-409]dddd\,\ mmmm\ dd\,\ yyyy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Arial"/>
      <family val="0"/>
    </font>
    <font>
      <b/>
      <sz val="10"/>
      <color indexed="6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62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8.4"/>
      <color indexed="8"/>
      <name val="Arial"/>
      <family val="0"/>
    </font>
    <font>
      <b/>
      <sz val="14"/>
      <color indexed="8"/>
      <name val="Arial"/>
      <family val="0"/>
    </font>
    <font>
      <sz val="12.85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34" borderId="0" xfId="0" applyFont="1" applyFill="1" applyAlignment="1">
      <alignment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34" borderId="0" xfId="0" applyFont="1" applyFill="1" applyAlignment="1">
      <alignment horizontal="center" wrapText="1"/>
    </xf>
    <xf numFmtId="164" fontId="3" fillId="34" borderId="0" xfId="0" applyNumberFormat="1" applyFont="1" applyFill="1" applyAlignment="1">
      <alignment horizontal="center" wrapText="1"/>
    </xf>
    <xf numFmtId="0" fontId="0" fillId="0" borderId="0" xfId="0" applyNumberFormat="1" applyAlignment="1">
      <alignment/>
    </xf>
    <xf numFmtId="0" fontId="3" fillId="35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0" borderId="0" xfId="0" applyAlignment="1">
      <alignment horizontal="center"/>
    </xf>
    <xf numFmtId="164" fontId="3" fillId="36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3" fillId="35" borderId="0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1" fontId="3" fillId="36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4" fillId="37" borderId="0" xfId="0" applyFont="1" applyFill="1" applyAlignment="1">
      <alignment vertical="top"/>
    </xf>
    <xf numFmtId="0" fontId="4" fillId="37" borderId="0" xfId="0" applyFont="1" applyFill="1" applyAlignment="1">
      <alignment vertical="top" wrapText="1"/>
    </xf>
    <xf numFmtId="0" fontId="3" fillId="38" borderId="0" xfId="0" applyFont="1" applyFill="1" applyAlignment="1">
      <alignment vertical="top" wrapText="1"/>
    </xf>
    <xf numFmtId="0" fontId="0" fillId="39" borderId="12" xfId="0" applyFill="1" applyBorder="1" applyAlignment="1">
      <alignment vertical="top"/>
    </xf>
    <xf numFmtId="0" fontId="0" fillId="39" borderId="12" xfId="0" applyFill="1" applyBorder="1" applyAlignment="1">
      <alignment vertical="top" wrapText="1"/>
    </xf>
    <xf numFmtId="0" fontId="0" fillId="0" borderId="0" xfId="0" applyAlignment="1">
      <alignment horizontal="center" vertical="top"/>
    </xf>
    <xf numFmtId="1" fontId="3" fillId="34" borderId="0" xfId="0" applyNumberFormat="1" applyFont="1" applyFill="1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9" borderId="12" xfId="0" applyFont="1" applyFill="1" applyBorder="1" applyAlignment="1">
      <alignment vertical="top"/>
    </xf>
    <xf numFmtId="0" fontId="6" fillId="39" borderId="12" xfId="0" applyFont="1" applyFill="1" applyBorder="1" applyAlignment="1">
      <alignment vertical="top"/>
    </xf>
    <xf numFmtId="0" fontId="0" fillId="40" borderId="12" xfId="0" applyFill="1" applyBorder="1" applyAlignment="1">
      <alignment vertical="top" wrapText="1"/>
    </xf>
    <xf numFmtId="0" fontId="0" fillId="40" borderId="12" xfId="0" applyFill="1" applyBorder="1" applyAlignment="1">
      <alignment vertical="top"/>
    </xf>
    <xf numFmtId="0" fontId="0" fillId="39" borderId="0" xfId="0" applyFill="1" applyBorder="1" applyAlignment="1">
      <alignment vertical="top" wrapText="1"/>
    </xf>
    <xf numFmtId="9" fontId="0" fillId="0" borderId="0" xfId="0" applyNumberFormat="1" applyAlignment="1">
      <alignment/>
    </xf>
    <xf numFmtId="0" fontId="3" fillId="34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worksheet" Target="worksheets/sheet5.xml" /><Relationship Id="rId14" Type="http://schemas.openxmlformats.org/officeDocument/2006/relationships/chartsheet" Target="chartsheets/sheet9.xml" /><Relationship Id="rId15" Type="http://schemas.openxmlformats.org/officeDocument/2006/relationships/chartsheet" Target="chartsheets/sheet10.xml" /><Relationship Id="rId16" Type="http://schemas.openxmlformats.org/officeDocument/2006/relationships/worksheet" Target="worksheets/sheet6.xml" /><Relationship Id="rId17" Type="http://schemas.openxmlformats.org/officeDocument/2006/relationships/worksheet" Target="worksheets/sheet7.xml" /><Relationship Id="rId18" Type="http://schemas.openxmlformats.org/officeDocument/2006/relationships/worksheet" Target="worksheets/sheet8.xml" /><Relationship Id="rId19" Type="http://schemas.openxmlformats.org/officeDocument/2006/relationships/worksheet" Target="worksheets/sheet9.xml" /><Relationship Id="rId20" Type="http://schemas.openxmlformats.org/officeDocument/2006/relationships/worksheet" Target="work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Possible Pre Pre Wars against Revisionists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Rel Caps All Poss Wars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In'!$C$55:$C$80</c:f>
              <c:numCache>
                <c:ptCount val="26"/>
                <c:pt idx="0">
                  <c:v>1851</c:v>
                </c:pt>
                <c:pt idx="1">
                  <c:v>1853</c:v>
                </c:pt>
                <c:pt idx="2">
                  <c:v>1859</c:v>
                </c:pt>
                <c:pt idx="3">
                  <c:v>1864</c:v>
                </c:pt>
                <c:pt idx="4">
                  <c:v>1870</c:v>
                </c:pt>
                <c:pt idx="5">
                  <c:v>1879</c:v>
                </c:pt>
                <c:pt idx="6">
                  <c:v>1904</c:v>
                </c:pt>
                <c:pt idx="7">
                  <c:v>1906</c:v>
                </c:pt>
                <c:pt idx="8">
                  <c:v>1907</c:v>
                </c:pt>
                <c:pt idx="9">
                  <c:v>1911</c:v>
                </c:pt>
                <c:pt idx="10">
                  <c:v>1913</c:v>
                </c:pt>
                <c:pt idx="11">
                  <c:v>1919</c:v>
                </c:pt>
                <c:pt idx="12">
                  <c:v>1929</c:v>
                </c:pt>
                <c:pt idx="13">
                  <c:v>1932</c:v>
                </c:pt>
                <c:pt idx="14">
                  <c:v>1934</c:v>
                </c:pt>
                <c:pt idx="15">
                  <c:v>1938</c:v>
                </c:pt>
                <c:pt idx="16">
                  <c:v>1939</c:v>
                </c:pt>
                <c:pt idx="17">
                  <c:v>1948</c:v>
                </c:pt>
                <c:pt idx="18">
                  <c:v>1950</c:v>
                </c:pt>
                <c:pt idx="19">
                  <c:v>1956</c:v>
                </c:pt>
                <c:pt idx="20">
                  <c:v>1962</c:v>
                </c:pt>
                <c:pt idx="21">
                  <c:v>1965</c:v>
                </c:pt>
                <c:pt idx="22">
                  <c:v>1965</c:v>
                </c:pt>
                <c:pt idx="23">
                  <c:v>1967</c:v>
                </c:pt>
                <c:pt idx="24">
                  <c:v>1969</c:v>
                </c:pt>
                <c:pt idx="25">
                  <c:v>1982</c:v>
                </c:pt>
              </c:numCache>
            </c:numRef>
          </c:xVal>
          <c:yVal>
            <c:numRef>
              <c:f>'Rel Caps All In'!$E$55:$E$80</c:f>
              <c:numCache>
                <c:ptCount val="26"/>
                <c:pt idx="0">
                  <c:v>0.26323867237008874</c:v>
                </c:pt>
                <c:pt idx="1">
                  <c:v>0.7418363456279363</c:v>
                </c:pt>
                <c:pt idx="2">
                  <c:v>0.15243280342799903</c:v>
                </c:pt>
                <c:pt idx="3">
                  <c:v>0.8222739272450669</c:v>
                </c:pt>
                <c:pt idx="4">
                  <c:v>0.47289574235243254</c:v>
                </c:pt>
                <c:pt idx="5">
                  <c:v>0.7307064774025127</c:v>
                </c:pt>
                <c:pt idx="6">
                  <c:v>0.6749071389744519</c:v>
                </c:pt>
                <c:pt idx="7">
                  <c:v>0.5425877422734415</c:v>
                </c:pt>
                <c:pt idx="8">
                  <c:v>0.32402073732718895</c:v>
                </c:pt>
                <c:pt idx="9">
                  <c:v>0.35147417488902016</c:v>
                </c:pt>
                <c:pt idx="10">
                  <c:v>0.3668945481468367</c:v>
                </c:pt>
                <c:pt idx="11">
                  <c:v>0.7706129001955611</c:v>
                </c:pt>
                <c:pt idx="12">
                  <c:v>0.5136691288496333</c:v>
                </c:pt>
                <c:pt idx="13">
                  <c:v>0.3309332335889284</c:v>
                </c:pt>
                <c:pt idx="14">
                  <c:v>0.3739313244569026</c:v>
                </c:pt>
                <c:pt idx="15">
                  <c:v>0.7355863796809609</c:v>
                </c:pt>
                <c:pt idx="16">
                  <c:v>0.29928378531093486</c:v>
                </c:pt>
                <c:pt idx="17">
                  <c:v>0.1836841097728189</c:v>
                </c:pt>
                <c:pt idx="18">
                  <c:v>0.36052116384257077</c:v>
                </c:pt>
                <c:pt idx="19">
                  <c:v>0.8147506168212625</c:v>
                </c:pt>
                <c:pt idx="20">
                  <c:v>0.6784134036478943</c:v>
                </c:pt>
                <c:pt idx="21">
                  <c:v>0.018180767131692897</c:v>
                </c:pt>
                <c:pt idx="22">
                  <c:v>0.17617369669069474</c:v>
                </c:pt>
                <c:pt idx="23">
                  <c:v>0.8473669278705525</c:v>
                </c:pt>
                <c:pt idx="24">
                  <c:v>0.4169141785211818</c:v>
                </c:pt>
                <c:pt idx="25">
                  <c:v>0.4783993989397966</c:v>
                </c:pt>
              </c:numCache>
            </c:numRef>
          </c:yVal>
          <c:smooth val="0"/>
        </c:ser>
        <c:axId val="19519080"/>
        <c:axId val="41453993"/>
      </c:scatterChart>
      <c:valAx>
        <c:axId val="19519080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autoZero"/>
        <c:crossBetween val="midCat"/>
        <c:dispUnits/>
      </c:valAx>
      <c:valAx>
        <c:axId val="4145399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5"/>
          <c:y val="0.95625"/>
          <c:w val="0.5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Trends Pre-Emptive and Preventive Wars, in Time Segments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725"/>
          <c:h val="0.7575"/>
        </c:manualLayout>
      </c:layout>
      <c:scatterChart>
        <c:scatterStyle val="lineMarker"/>
        <c:varyColors val="0"/>
        <c:ser>
          <c:idx val="0"/>
          <c:order val="0"/>
          <c:tx>
            <c:v>1816-1900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Wars'!$AZ$2:$AZ$80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0.125</c:v>
                </c:pt>
                <c:pt idx="7">
                  <c:v>0.2222222222222222</c:v>
                </c:pt>
                <c:pt idx="8">
                  <c:v>0.2</c:v>
                </c:pt>
                <c:pt idx="9">
                  <c:v>0.2727272727272727</c:v>
                </c:pt>
                <c:pt idx="10">
                  <c:v>0.25</c:v>
                </c:pt>
                <c:pt idx="11">
                  <c:v>0.23076923076923078</c:v>
                </c:pt>
                <c:pt idx="12">
                  <c:v>0.21428571428571427</c:v>
                </c:pt>
                <c:pt idx="13">
                  <c:v>0.2</c:v>
                </c:pt>
                <c:pt idx="14">
                  <c:v>0.1875</c:v>
                </c:pt>
                <c:pt idx="15">
                  <c:v>0.17647058823529413</c:v>
                </c:pt>
                <c:pt idx="16">
                  <c:v>0.2222222222222222</c:v>
                </c:pt>
                <c:pt idx="17">
                  <c:v>0.21052631578947367</c:v>
                </c:pt>
                <c:pt idx="18">
                  <c:v>0.2</c:v>
                </c:pt>
                <c:pt idx="19">
                  <c:v>0.23809523809523808</c:v>
                </c:pt>
                <c:pt idx="20">
                  <c:v>0.22727272727272727</c:v>
                </c:pt>
                <c:pt idx="21">
                  <c:v>0.21739130434782608</c:v>
                </c:pt>
                <c:pt idx="22">
                  <c:v>0.20833333333333334</c:v>
                </c:pt>
                <c:pt idx="23">
                  <c:v>0.2</c:v>
                </c:pt>
                <c:pt idx="24">
                  <c:v>0.19230769230769232</c:v>
                </c:pt>
                <c:pt idx="25">
                  <c:v>0.18518518518518517</c:v>
                </c:pt>
                <c:pt idx="26">
                  <c:v>0.17857142857142858</c:v>
                </c:pt>
                <c:pt idx="27">
                  <c:v>0.1724137931034483</c:v>
                </c:pt>
                <c:pt idx="28">
                  <c:v>0.16666666666666666</c:v>
                </c:pt>
                <c:pt idx="29">
                  <c:v>0.16129032258064516</c:v>
                </c:pt>
                <c:pt idx="30">
                  <c:v>0.15625</c:v>
                </c:pt>
                <c:pt idx="31">
                  <c:v>0.15151515151515152</c:v>
                </c:pt>
              </c:numCache>
            </c:numRef>
          </c:yVal>
          <c:smooth val="0"/>
        </c:ser>
        <c:ser>
          <c:idx val="1"/>
          <c:order val="1"/>
          <c:tx>
            <c:v>1901-1997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Wars'!$BB$2:$BB$80</c:f>
              <c:numCache>
                <c:ptCount val="79"/>
                <c:pt idx="32">
                  <c:v>1</c:v>
                </c:pt>
                <c:pt idx="33">
                  <c:v>0.5</c:v>
                </c:pt>
                <c:pt idx="34">
                  <c:v>0.3333333333333333</c:v>
                </c:pt>
                <c:pt idx="35">
                  <c:v>0.25</c:v>
                </c:pt>
                <c:pt idx="36">
                  <c:v>0.4</c:v>
                </c:pt>
                <c:pt idx="37">
                  <c:v>0.3333333333333333</c:v>
                </c:pt>
                <c:pt idx="38">
                  <c:v>0.42857142857142855</c:v>
                </c:pt>
                <c:pt idx="39">
                  <c:v>0.375</c:v>
                </c:pt>
                <c:pt idx="40">
                  <c:v>0.3333333333333333</c:v>
                </c:pt>
                <c:pt idx="41">
                  <c:v>0.3</c:v>
                </c:pt>
                <c:pt idx="42">
                  <c:v>0.2727272727272727</c:v>
                </c:pt>
                <c:pt idx="43">
                  <c:v>0.25</c:v>
                </c:pt>
                <c:pt idx="44">
                  <c:v>0.23076923076923078</c:v>
                </c:pt>
                <c:pt idx="45">
                  <c:v>0.21428571428571427</c:v>
                </c:pt>
                <c:pt idx="46">
                  <c:v>0.2</c:v>
                </c:pt>
                <c:pt idx="47">
                  <c:v>0.1875</c:v>
                </c:pt>
                <c:pt idx="48">
                  <c:v>0.17647058823529413</c:v>
                </c:pt>
                <c:pt idx="49">
                  <c:v>0.16666666666666666</c:v>
                </c:pt>
                <c:pt idx="50">
                  <c:v>0.15789473684210525</c:v>
                </c:pt>
                <c:pt idx="51">
                  <c:v>0.15</c:v>
                </c:pt>
                <c:pt idx="52">
                  <c:v>0.14285714285714285</c:v>
                </c:pt>
                <c:pt idx="53">
                  <c:v>0.13636363636363635</c:v>
                </c:pt>
                <c:pt idx="54">
                  <c:v>0.13043478260869565</c:v>
                </c:pt>
                <c:pt idx="55">
                  <c:v>0.125</c:v>
                </c:pt>
                <c:pt idx="56">
                  <c:v>0.16</c:v>
                </c:pt>
                <c:pt idx="57">
                  <c:v>0.15384615384615385</c:v>
                </c:pt>
                <c:pt idx="58">
                  <c:v>0.14814814814814814</c:v>
                </c:pt>
                <c:pt idx="59">
                  <c:v>0.14285714285714285</c:v>
                </c:pt>
                <c:pt idx="60">
                  <c:v>0.1724137931034483</c:v>
                </c:pt>
                <c:pt idx="61">
                  <c:v>0.16666666666666666</c:v>
                </c:pt>
                <c:pt idx="62">
                  <c:v>0.1935483870967742</c:v>
                </c:pt>
                <c:pt idx="63">
                  <c:v>0.21875</c:v>
                </c:pt>
                <c:pt idx="64">
                  <c:v>0.24242424242424243</c:v>
                </c:pt>
                <c:pt idx="65">
                  <c:v>0.23529411764705882</c:v>
                </c:pt>
                <c:pt idx="66">
                  <c:v>0.2571428571428571</c:v>
                </c:pt>
                <c:pt idx="67">
                  <c:v>0.25</c:v>
                </c:pt>
                <c:pt idx="68">
                  <c:v>0.24324324324324326</c:v>
                </c:pt>
                <c:pt idx="69">
                  <c:v>0.23684210526315788</c:v>
                </c:pt>
                <c:pt idx="70">
                  <c:v>0.23076923076923078</c:v>
                </c:pt>
                <c:pt idx="71">
                  <c:v>0.225</c:v>
                </c:pt>
                <c:pt idx="72">
                  <c:v>0.21951219512195122</c:v>
                </c:pt>
                <c:pt idx="73">
                  <c:v>0.21428571428571427</c:v>
                </c:pt>
                <c:pt idx="74">
                  <c:v>0.20930232558139536</c:v>
                </c:pt>
                <c:pt idx="75">
                  <c:v>0.20454545454545456</c:v>
                </c:pt>
                <c:pt idx="76">
                  <c:v>0.2222222222222222</c:v>
                </c:pt>
                <c:pt idx="77">
                  <c:v>0.21739130434782608</c:v>
                </c:pt>
                <c:pt idx="78">
                  <c:v>0.2127659574468085</c:v>
                </c:pt>
              </c:numCache>
            </c:numRef>
          </c:yVal>
          <c:smooth val="0"/>
        </c:ser>
        <c:ser>
          <c:idx val="2"/>
          <c:order val="2"/>
          <c:tx>
            <c:v>1946-1997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Wars'!$BD$2:$BD$80</c:f>
              <c:numCache>
                <c:ptCount val="79"/>
                <c:pt idx="56">
                  <c:v>1</c:v>
                </c:pt>
                <c:pt idx="57">
                  <c:v>0.5</c:v>
                </c:pt>
                <c:pt idx="58">
                  <c:v>0.3333333333333333</c:v>
                </c:pt>
                <c:pt idx="59">
                  <c:v>0.25</c:v>
                </c:pt>
                <c:pt idx="60">
                  <c:v>0.4</c:v>
                </c:pt>
                <c:pt idx="61">
                  <c:v>0.3333333333333333</c:v>
                </c:pt>
                <c:pt idx="62">
                  <c:v>0.42857142857142855</c:v>
                </c:pt>
                <c:pt idx="63">
                  <c:v>0.5</c:v>
                </c:pt>
                <c:pt idx="64">
                  <c:v>0.5555555555555556</c:v>
                </c:pt>
                <c:pt idx="65">
                  <c:v>0.5</c:v>
                </c:pt>
                <c:pt idx="66">
                  <c:v>0.5454545454545454</c:v>
                </c:pt>
                <c:pt idx="67">
                  <c:v>0.5</c:v>
                </c:pt>
                <c:pt idx="68">
                  <c:v>0.46153846153846156</c:v>
                </c:pt>
                <c:pt idx="69">
                  <c:v>0.42857142857142855</c:v>
                </c:pt>
                <c:pt idx="70">
                  <c:v>0.4</c:v>
                </c:pt>
                <c:pt idx="71">
                  <c:v>0.375</c:v>
                </c:pt>
                <c:pt idx="72">
                  <c:v>0.35294117647058826</c:v>
                </c:pt>
                <c:pt idx="73">
                  <c:v>0.3333333333333333</c:v>
                </c:pt>
                <c:pt idx="74">
                  <c:v>0.3157894736842105</c:v>
                </c:pt>
                <c:pt idx="75">
                  <c:v>0.3</c:v>
                </c:pt>
                <c:pt idx="76">
                  <c:v>0.3333333333333333</c:v>
                </c:pt>
                <c:pt idx="77">
                  <c:v>0.3181818181818182</c:v>
                </c:pt>
                <c:pt idx="78">
                  <c:v>0.30434782608695654</c:v>
                </c:pt>
              </c:numCache>
            </c:numRef>
          </c:yVal>
          <c:smooth val="0"/>
        </c:ser>
        <c:axId val="22459330"/>
        <c:axId val="807379"/>
      </c:scatterChart>
      <c:valAx>
        <c:axId val="22459330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379"/>
        <c:crosses val="autoZero"/>
        <c:crossBetween val="midCat"/>
        <c:dispUnits/>
      </c:valAx>
      <c:valAx>
        <c:axId val="80737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90225"/>
          <c:w val="0.71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Revisionist Wars, absent all possible Pre Pre Wars
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25"/>
          <c:w val="0.977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Rel Caps All Rev Wars w all PP 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In'!$C$2:$C$54</c:f>
              <c:numCache>
                <c:ptCount val="53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1856</c:v>
                </c:pt>
                <c:pt idx="7">
                  <c:v>1859</c:v>
                </c:pt>
                <c:pt idx="8">
                  <c:v>1860</c:v>
                </c:pt>
                <c:pt idx="9">
                  <c:v>1860</c:v>
                </c:pt>
                <c:pt idx="10">
                  <c:v>1862</c:v>
                </c:pt>
                <c:pt idx="11">
                  <c:v>1863</c:v>
                </c:pt>
                <c:pt idx="12">
                  <c:v>1864</c:v>
                </c:pt>
                <c:pt idx="13">
                  <c:v>1865</c:v>
                </c:pt>
                <c:pt idx="14">
                  <c:v>1866</c:v>
                </c:pt>
                <c:pt idx="15">
                  <c:v>1876</c:v>
                </c:pt>
                <c:pt idx="16">
                  <c:v>1877</c:v>
                </c:pt>
                <c:pt idx="17">
                  <c:v>1882</c:v>
                </c:pt>
                <c:pt idx="18">
                  <c:v>1884</c:v>
                </c:pt>
                <c:pt idx="19">
                  <c:v>1885</c:v>
                </c:pt>
                <c:pt idx="20">
                  <c:v>1893</c:v>
                </c:pt>
                <c:pt idx="21">
                  <c:v>1894</c:v>
                </c:pt>
                <c:pt idx="22">
                  <c:v>1897</c:v>
                </c:pt>
                <c:pt idx="23">
                  <c:v>1898</c:v>
                </c:pt>
                <c:pt idx="24">
                  <c:v>1900</c:v>
                </c:pt>
                <c:pt idx="25">
                  <c:v>1900</c:v>
                </c:pt>
                <c:pt idx="26">
                  <c:v>1909</c:v>
                </c:pt>
                <c:pt idx="27">
                  <c:v>1912</c:v>
                </c:pt>
                <c:pt idx="28">
                  <c:v>1914</c:v>
                </c:pt>
                <c:pt idx="29">
                  <c:v>1919</c:v>
                </c:pt>
                <c:pt idx="30">
                  <c:v>1919</c:v>
                </c:pt>
                <c:pt idx="31">
                  <c:v>1919</c:v>
                </c:pt>
                <c:pt idx="32">
                  <c:v>1920</c:v>
                </c:pt>
                <c:pt idx="33">
                  <c:v>1931</c:v>
                </c:pt>
                <c:pt idx="34">
                  <c:v>1935</c:v>
                </c:pt>
                <c:pt idx="35">
                  <c:v>1937</c:v>
                </c:pt>
                <c:pt idx="36">
                  <c:v>1939</c:v>
                </c:pt>
                <c:pt idx="37">
                  <c:v>1939</c:v>
                </c:pt>
                <c:pt idx="38">
                  <c:v>1940</c:v>
                </c:pt>
                <c:pt idx="39">
                  <c:v>1948</c:v>
                </c:pt>
                <c:pt idx="40">
                  <c:v>1956</c:v>
                </c:pt>
                <c:pt idx="41">
                  <c:v>1969</c:v>
                </c:pt>
                <c:pt idx="42">
                  <c:v>1971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1977</c:v>
                </c:pt>
                <c:pt idx="47">
                  <c:v>1978</c:v>
                </c:pt>
                <c:pt idx="48">
                  <c:v>1979</c:v>
                </c:pt>
                <c:pt idx="49">
                  <c:v>1980</c:v>
                </c:pt>
                <c:pt idx="50">
                  <c:v>1982</c:v>
                </c:pt>
                <c:pt idx="51">
                  <c:v>1987</c:v>
                </c:pt>
                <c:pt idx="52">
                  <c:v>1990</c:v>
                </c:pt>
              </c:numCache>
            </c:numRef>
          </c:xVal>
          <c:yVal>
            <c:numRef>
              <c:f>'Rel Caps All In'!$E$2:$E$54</c:f>
              <c:numCache>
                <c:ptCount val="53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0.19477119476060417</c:v>
                </c:pt>
                <c:pt idx="4">
                  <c:v>0.8940127900037573</c:v>
                </c:pt>
                <c:pt idx="5">
                  <c:v>0.9444086844946271</c:v>
                </c:pt>
                <c:pt idx="6">
                  <c:v>0.980779417203299</c:v>
                </c:pt>
                <c:pt idx="7">
                  <c:v>0.9081070244114609</c:v>
                </c:pt>
                <c:pt idx="8">
                  <c:v>0.8617575609800151</c:v>
                </c:pt>
                <c:pt idx="9">
                  <c:v>0.64720071982782</c:v>
                </c:pt>
                <c:pt idx="10">
                  <c:v>0.9531609277994941</c:v>
                </c:pt>
                <c:pt idx="11">
                  <c:v>0.7650384651033459</c:v>
                </c:pt>
                <c:pt idx="12">
                  <c:v>0.9688964742707553</c:v>
                </c:pt>
                <c:pt idx="13">
                  <c:v>0.9288763259582288</c:v>
                </c:pt>
                <c:pt idx="14">
                  <c:v>0.4583506418732344</c:v>
                </c:pt>
                <c:pt idx="15">
                  <c:v>0.47999297999297996</c:v>
                </c:pt>
                <c:pt idx="16">
                  <c:v>0.7969822950027192</c:v>
                </c:pt>
                <c:pt idx="17">
                  <c:v>0.9810956784759003</c:v>
                </c:pt>
                <c:pt idx="18">
                  <c:v>0.39199288643269303</c:v>
                </c:pt>
                <c:pt idx="19">
                  <c:v>0.516368240188099</c:v>
                </c:pt>
                <c:pt idx="20">
                  <c:v>0.9751782296490444</c:v>
                </c:pt>
                <c:pt idx="21">
                  <c:v>0.15497080833972227</c:v>
                </c:pt>
                <c:pt idx="22">
                  <c:v>0.07989682900925504</c:v>
                </c:pt>
                <c:pt idx="23">
                  <c:v>0.9205303952879911</c:v>
                </c:pt>
                <c:pt idx="24">
                  <c:v>0.828197056718968</c:v>
                </c:pt>
                <c:pt idx="25">
                  <c:v>0.4765747053323962</c:v>
                </c:pt>
                <c:pt idx="26">
                  <c:v>0.9221056375600214</c:v>
                </c:pt>
                <c:pt idx="27">
                  <c:v>0.3016588723197741</c:v>
                </c:pt>
                <c:pt idx="28">
                  <c:v>0.9731086037636831</c:v>
                </c:pt>
                <c:pt idx="29">
                  <c:v>0.8248436972145479</c:v>
                </c:pt>
                <c:pt idx="30">
                  <c:v>0.3234648230988207</c:v>
                </c:pt>
                <c:pt idx="31">
                  <c:v>0.9132831930895823</c:v>
                </c:pt>
                <c:pt idx="32">
                  <c:v>0.9480555739747397</c:v>
                </c:pt>
                <c:pt idx="33">
                  <c:v>0.24698252729322523</c:v>
                </c:pt>
                <c:pt idx="34">
                  <c:v>0.9228420320211695</c:v>
                </c:pt>
                <c:pt idx="35">
                  <c:v>0.31298336616814787</c:v>
                </c:pt>
                <c:pt idx="36">
                  <c:v>0.9067031136156358</c:v>
                </c:pt>
                <c:pt idx="37">
                  <c:v>0.9871800002572719</c:v>
                </c:pt>
                <c:pt idx="38">
                  <c:v>0.04187408084983803</c:v>
                </c:pt>
                <c:pt idx="39">
                  <c:v>0.8511948626171176</c:v>
                </c:pt>
                <c:pt idx="40">
                  <c:v>0.9713255800154276</c:v>
                </c:pt>
                <c:pt idx="41">
                  <c:v>0.7869404082593094</c:v>
                </c:pt>
                <c:pt idx="42">
                  <c:v>0.8598971805483704</c:v>
                </c:pt>
                <c:pt idx="43">
                  <c:v>0.8019412097638516</c:v>
                </c:pt>
                <c:pt idx="44">
                  <c:v>0.9834900895643</c:v>
                </c:pt>
                <c:pt idx="45">
                  <c:v>0.8918309050830214</c:v>
                </c:pt>
                <c:pt idx="46">
                  <c:v>0.1006129310601327</c:v>
                </c:pt>
                <c:pt idx="47">
                  <c:v>0.6576725820360368</c:v>
                </c:pt>
                <c:pt idx="48">
                  <c:v>0.9294567425353907</c:v>
                </c:pt>
                <c:pt idx="49">
                  <c:v>0.41831632108688693</c:v>
                </c:pt>
                <c:pt idx="50">
                  <c:v>0.22706536436795188</c:v>
                </c:pt>
                <c:pt idx="51">
                  <c:v>0.8930262159086979</c:v>
                </c:pt>
                <c:pt idx="52">
                  <c:v>0.7805092240045198</c:v>
                </c:pt>
              </c:numCache>
            </c:numRef>
          </c:yVal>
          <c:smooth val="0"/>
        </c:ser>
        <c:axId val="37541618"/>
        <c:axId val="2330243"/>
      </c:scatterChart>
      <c:valAx>
        <c:axId val="37541618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243"/>
        <c:crosses val="autoZero"/>
        <c:crossBetween val="midCat"/>
        <c:dispUnits/>
      </c:valAx>
      <c:valAx>
        <c:axId val="233024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16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95625"/>
          <c:w val="0.5712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Only COW Initiators against Revisionists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Rel Caps COW Inits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CI'!$C$65:$C$80</c:f>
              <c:numCache>
                <c:ptCount val="16"/>
                <c:pt idx="0">
                  <c:v>1990</c:v>
                </c:pt>
                <c:pt idx="1">
                  <c:v>1851</c:v>
                </c:pt>
                <c:pt idx="2">
                  <c:v>1853</c:v>
                </c:pt>
                <c:pt idx="3">
                  <c:v>1859</c:v>
                </c:pt>
                <c:pt idx="4">
                  <c:v>1864</c:v>
                </c:pt>
                <c:pt idx="5">
                  <c:v>1870</c:v>
                </c:pt>
                <c:pt idx="6">
                  <c:v>1904</c:v>
                </c:pt>
                <c:pt idx="7">
                  <c:v>1911</c:v>
                </c:pt>
                <c:pt idx="8">
                  <c:v>1913</c:v>
                </c:pt>
                <c:pt idx="9">
                  <c:v>1948</c:v>
                </c:pt>
                <c:pt idx="10">
                  <c:v>1956</c:v>
                </c:pt>
                <c:pt idx="11">
                  <c:v>1965</c:v>
                </c:pt>
                <c:pt idx="12">
                  <c:v>1965</c:v>
                </c:pt>
                <c:pt idx="13">
                  <c:v>1967</c:v>
                </c:pt>
                <c:pt idx="14">
                  <c:v>1969</c:v>
                </c:pt>
                <c:pt idx="15">
                  <c:v>1982</c:v>
                </c:pt>
              </c:numCache>
            </c:numRef>
          </c:xVal>
          <c:yVal>
            <c:numRef>
              <c:f>'Rel Caps CI'!$E$65:$E$80</c:f>
              <c:numCache>
                <c:ptCount val="16"/>
                <c:pt idx="0">
                  <c:v>0.7805092240045198</c:v>
                </c:pt>
                <c:pt idx="1">
                  <c:v>0.26323867237008874</c:v>
                </c:pt>
                <c:pt idx="2">
                  <c:v>0.7418363456279363</c:v>
                </c:pt>
                <c:pt idx="3">
                  <c:v>0.15243280342799903</c:v>
                </c:pt>
                <c:pt idx="4">
                  <c:v>0.8222739272450669</c:v>
                </c:pt>
                <c:pt idx="5">
                  <c:v>0.47289574235243254</c:v>
                </c:pt>
                <c:pt idx="6">
                  <c:v>0.6749071389744519</c:v>
                </c:pt>
                <c:pt idx="7">
                  <c:v>0.35147417488902016</c:v>
                </c:pt>
                <c:pt idx="8">
                  <c:v>0.3668945481468367</c:v>
                </c:pt>
                <c:pt idx="9">
                  <c:v>0.1836841097728189</c:v>
                </c:pt>
                <c:pt idx="10">
                  <c:v>0.8147506168212625</c:v>
                </c:pt>
                <c:pt idx="11">
                  <c:v>0.018180767131692897</c:v>
                </c:pt>
                <c:pt idx="12">
                  <c:v>0.17617369669069474</c:v>
                </c:pt>
                <c:pt idx="13">
                  <c:v>0.8473669278705525</c:v>
                </c:pt>
                <c:pt idx="14">
                  <c:v>0.4169141785211818</c:v>
                </c:pt>
                <c:pt idx="15">
                  <c:v>0.4783993989397966</c:v>
                </c:pt>
              </c:numCache>
            </c:numRef>
          </c:yVal>
          <c:smooth val="0"/>
        </c:ser>
        <c:axId val="20972188"/>
        <c:axId val="54531965"/>
      </c:scatterChart>
      <c:valAx>
        <c:axId val="20972188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965"/>
        <c:crosses val="autoZero"/>
        <c:crossBetween val="midCat"/>
        <c:dispUnits/>
      </c:valAx>
      <c:valAx>
        <c:axId val="5453196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"/>
          <c:y val="0.95625"/>
          <c:w val="0.527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 Caps, All Revisionist Wars (COW Inits vs. Revs Excluded)
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25"/>
          <c:w val="0.97775"/>
          <c:h val="0.81525"/>
        </c:manualLayout>
      </c:layout>
      <c:scatterChart>
        <c:scatterStyle val="lineMarker"/>
        <c:varyColors val="0"/>
        <c:ser>
          <c:idx val="0"/>
          <c:order val="0"/>
          <c:tx>
            <c:v>Rel Caps All but COW Inits Agst Revs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'Rel Caps All In'!$C$2:$C$54</c:f>
              <c:numCache>
                <c:ptCount val="53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1856</c:v>
                </c:pt>
                <c:pt idx="7">
                  <c:v>1859</c:v>
                </c:pt>
                <c:pt idx="8">
                  <c:v>1860</c:v>
                </c:pt>
                <c:pt idx="9">
                  <c:v>1860</c:v>
                </c:pt>
                <c:pt idx="10">
                  <c:v>1862</c:v>
                </c:pt>
                <c:pt idx="11">
                  <c:v>1863</c:v>
                </c:pt>
                <c:pt idx="12">
                  <c:v>1864</c:v>
                </c:pt>
                <c:pt idx="13">
                  <c:v>1865</c:v>
                </c:pt>
                <c:pt idx="14">
                  <c:v>1866</c:v>
                </c:pt>
                <c:pt idx="15">
                  <c:v>1876</c:v>
                </c:pt>
                <c:pt idx="16">
                  <c:v>1877</c:v>
                </c:pt>
                <c:pt idx="17">
                  <c:v>1882</c:v>
                </c:pt>
                <c:pt idx="18">
                  <c:v>1884</c:v>
                </c:pt>
                <c:pt idx="19">
                  <c:v>1885</c:v>
                </c:pt>
                <c:pt idx="20">
                  <c:v>1893</c:v>
                </c:pt>
                <c:pt idx="21">
                  <c:v>1894</c:v>
                </c:pt>
                <c:pt idx="22">
                  <c:v>1897</c:v>
                </c:pt>
                <c:pt idx="23">
                  <c:v>1898</c:v>
                </c:pt>
                <c:pt idx="24">
                  <c:v>1900</c:v>
                </c:pt>
                <c:pt idx="25">
                  <c:v>1900</c:v>
                </c:pt>
                <c:pt idx="26">
                  <c:v>1909</c:v>
                </c:pt>
                <c:pt idx="27">
                  <c:v>1912</c:v>
                </c:pt>
                <c:pt idx="28">
                  <c:v>1914</c:v>
                </c:pt>
                <c:pt idx="29">
                  <c:v>1919</c:v>
                </c:pt>
                <c:pt idx="30">
                  <c:v>1919</c:v>
                </c:pt>
                <c:pt idx="31">
                  <c:v>1919</c:v>
                </c:pt>
                <c:pt idx="32">
                  <c:v>1920</c:v>
                </c:pt>
                <c:pt idx="33">
                  <c:v>1931</c:v>
                </c:pt>
                <c:pt idx="34">
                  <c:v>1935</c:v>
                </c:pt>
                <c:pt idx="35">
                  <c:v>1937</c:v>
                </c:pt>
                <c:pt idx="36">
                  <c:v>1939</c:v>
                </c:pt>
                <c:pt idx="37">
                  <c:v>1939</c:v>
                </c:pt>
                <c:pt idx="38">
                  <c:v>1940</c:v>
                </c:pt>
                <c:pt idx="39">
                  <c:v>1948</c:v>
                </c:pt>
                <c:pt idx="40">
                  <c:v>1956</c:v>
                </c:pt>
                <c:pt idx="41">
                  <c:v>1969</c:v>
                </c:pt>
                <c:pt idx="42">
                  <c:v>1971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1977</c:v>
                </c:pt>
                <c:pt idx="47">
                  <c:v>1978</c:v>
                </c:pt>
                <c:pt idx="48">
                  <c:v>1979</c:v>
                </c:pt>
                <c:pt idx="49">
                  <c:v>1980</c:v>
                </c:pt>
                <c:pt idx="50">
                  <c:v>1982</c:v>
                </c:pt>
                <c:pt idx="51">
                  <c:v>1987</c:v>
                </c:pt>
                <c:pt idx="52">
                  <c:v>1990</c:v>
                </c:pt>
              </c:numCache>
            </c:numRef>
          </c:xVal>
          <c:yVal>
            <c:numRef>
              <c:f>'Rel Caps All In'!$E$2:$E$64</c:f>
              <c:numCache>
                <c:ptCount val="63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0.19477119476060417</c:v>
                </c:pt>
                <c:pt idx="4">
                  <c:v>0.8940127900037573</c:v>
                </c:pt>
                <c:pt idx="5">
                  <c:v>0.9444086844946271</c:v>
                </c:pt>
                <c:pt idx="6">
                  <c:v>0.980779417203299</c:v>
                </c:pt>
                <c:pt idx="7">
                  <c:v>0.9081070244114609</c:v>
                </c:pt>
                <c:pt idx="8">
                  <c:v>0.8617575609800151</c:v>
                </c:pt>
                <c:pt idx="9">
                  <c:v>0.64720071982782</c:v>
                </c:pt>
                <c:pt idx="10">
                  <c:v>0.9531609277994941</c:v>
                </c:pt>
                <c:pt idx="11">
                  <c:v>0.7650384651033459</c:v>
                </c:pt>
                <c:pt idx="12">
                  <c:v>0.9688964742707553</c:v>
                </c:pt>
                <c:pt idx="13">
                  <c:v>0.9288763259582288</c:v>
                </c:pt>
                <c:pt idx="14">
                  <c:v>0.4583506418732344</c:v>
                </c:pt>
                <c:pt idx="15">
                  <c:v>0.47999297999297996</c:v>
                </c:pt>
                <c:pt idx="16">
                  <c:v>0.7969822950027192</c:v>
                </c:pt>
                <c:pt idx="17">
                  <c:v>0.9810956784759003</c:v>
                </c:pt>
                <c:pt idx="18">
                  <c:v>0.39199288643269303</c:v>
                </c:pt>
                <c:pt idx="19">
                  <c:v>0.516368240188099</c:v>
                </c:pt>
                <c:pt idx="20">
                  <c:v>0.9751782296490444</c:v>
                </c:pt>
                <c:pt idx="21">
                  <c:v>0.15497080833972227</c:v>
                </c:pt>
                <c:pt idx="22">
                  <c:v>0.07989682900925504</c:v>
                </c:pt>
                <c:pt idx="23">
                  <c:v>0.9205303952879911</c:v>
                </c:pt>
                <c:pt idx="24">
                  <c:v>0.828197056718968</c:v>
                </c:pt>
                <c:pt idx="25">
                  <c:v>0.4765747053323962</c:v>
                </c:pt>
                <c:pt idx="26">
                  <c:v>0.9221056375600214</c:v>
                </c:pt>
                <c:pt idx="27">
                  <c:v>0.3016588723197741</c:v>
                </c:pt>
                <c:pt idx="28">
                  <c:v>0.9731086037636831</c:v>
                </c:pt>
                <c:pt idx="29">
                  <c:v>0.8248436972145479</c:v>
                </c:pt>
                <c:pt idx="30">
                  <c:v>0.3234648230988207</c:v>
                </c:pt>
                <c:pt idx="31">
                  <c:v>0.9132831930895823</c:v>
                </c:pt>
                <c:pt idx="32">
                  <c:v>0.9480555739747397</c:v>
                </c:pt>
                <c:pt idx="33">
                  <c:v>0.24698252729322523</c:v>
                </c:pt>
                <c:pt idx="34">
                  <c:v>0.9228420320211695</c:v>
                </c:pt>
                <c:pt idx="35">
                  <c:v>0.31298336616814787</c:v>
                </c:pt>
                <c:pt idx="36">
                  <c:v>0.9067031136156358</c:v>
                </c:pt>
                <c:pt idx="37">
                  <c:v>0.9871800002572719</c:v>
                </c:pt>
                <c:pt idx="38">
                  <c:v>0.04187408084983803</c:v>
                </c:pt>
                <c:pt idx="39">
                  <c:v>0.8511948626171176</c:v>
                </c:pt>
                <c:pt idx="40">
                  <c:v>0.9713255800154276</c:v>
                </c:pt>
                <c:pt idx="41">
                  <c:v>0.7869404082593094</c:v>
                </c:pt>
                <c:pt idx="42">
                  <c:v>0.8598971805483704</c:v>
                </c:pt>
                <c:pt idx="43">
                  <c:v>0.8019412097638516</c:v>
                </c:pt>
                <c:pt idx="44">
                  <c:v>0.9834900895643</c:v>
                </c:pt>
                <c:pt idx="45">
                  <c:v>0.8918309050830214</c:v>
                </c:pt>
                <c:pt idx="46">
                  <c:v>0.1006129310601327</c:v>
                </c:pt>
                <c:pt idx="47">
                  <c:v>0.6576725820360368</c:v>
                </c:pt>
                <c:pt idx="48">
                  <c:v>0.9294567425353907</c:v>
                </c:pt>
                <c:pt idx="49">
                  <c:v>0.41831632108688693</c:v>
                </c:pt>
                <c:pt idx="50">
                  <c:v>0.22706536436795188</c:v>
                </c:pt>
                <c:pt idx="51">
                  <c:v>0.8930262159086979</c:v>
                </c:pt>
                <c:pt idx="52">
                  <c:v>0.7805092240045198</c:v>
                </c:pt>
                <c:pt idx="53">
                  <c:v>0.26323867237008874</c:v>
                </c:pt>
                <c:pt idx="54">
                  <c:v>0.7418363456279363</c:v>
                </c:pt>
                <c:pt idx="55">
                  <c:v>0.15243280342799903</c:v>
                </c:pt>
                <c:pt idx="56">
                  <c:v>0.8222739272450669</c:v>
                </c:pt>
                <c:pt idx="57">
                  <c:v>0.47289574235243254</c:v>
                </c:pt>
                <c:pt idx="58">
                  <c:v>0.7307064774025127</c:v>
                </c:pt>
                <c:pt idx="59">
                  <c:v>0.6749071389744519</c:v>
                </c:pt>
                <c:pt idx="60">
                  <c:v>0.5425877422734415</c:v>
                </c:pt>
                <c:pt idx="61">
                  <c:v>0.32402073732718895</c:v>
                </c:pt>
                <c:pt idx="62">
                  <c:v>0.35147417488902016</c:v>
                </c:pt>
              </c:numCache>
            </c:numRef>
          </c:yVal>
          <c:smooth val="0"/>
        </c:ser>
        <c:axId val="21025638"/>
        <c:axId val="55013015"/>
      </c:scatterChart>
      <c:valAx>
        <c:axId val="21025638"/>
        <c:scaling>
          <c:orientation val="minMax"/>
          <c:max val="2000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13015"/>
        <c:crosses val="autoZero"/>
        <c:crossBetween val="midCat"/>
        <c:dispUnits/>
      </c:valAx>
      <c:valAx>
        <c:axId val="5501301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5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5625"/>
          <c:w val="0.622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When COW and MID Initiators Do Not Agree</a:t>
            </a:r>
          </a:p>
        </c:rich>
      </c:tx>
      <c:layout>
        <c:manualLayout>
          <c:xMode val="factor"/>
          <c:yMode val="factor"/>
          <c:x val="-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25"/>
          <c:w val="0.978"/>
          <c:h val="0.72075"/>
        </c:manualLayout>
      </c:layout>
      <c:scatterChart>
        <c:scatterStyle val="lineMarker"/>
        <c:varyColors val="0"/>
        <c:ser>
          <c:idx val="2"/>
          <c:order val="0"/>
          <c:tx>
            <c:v>COW vs. MID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Wars'!$AY$2:$AY$80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0.21739130434782608</c:v>
                </c:pt>
                <c:pt idx="46">
                  <c:v>0.2127659574468085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0.22</c:v>
                </c:pt>
                <c:pt idx="50">
                  <c:v>0.21568627450980393</c:v>
                </c:pt>
                <c:pt idx="51">
                  <c:v>0.21153846153846154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0.23214285714285715</c:v>
                </c:pt>
                <c:pt idx="56">
                  <c:v>0.22807017543859648</c:v>
                </c:pt>
                <c:pt idx="57">
                  <c:v>0.22413793103448276</c:v>
                </c:pt>
                <c:pt idx="58">
                  <c:v>0.22033898305084745</c:v>
                </c:pt>
                <c:pt idx="59">
                  <c:v>0.21666666666666667</c:v>
                </c:pt>
                <c:pt idx="60">
                  <c:v>0.22950819672131148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0.2727272727272727</c:v>
                </c:pt>
                <c:pt idx="66">
                  <c:v>0.26865671641791045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0.2676056338028169</c:v>
                </c:pt>
                <c:pt idx="71">
                  <c:v>0.2638888888888889</c:v>
                </c:pt>
                <c:pt idx="72">
                  <c:v>0.2602739726027397</c:v>
                </c:pt>
                <c:pt idx="73">
                  <c:v>0.25675675675675674</c:v>
                </c:pt>
                <c:pt idx="74">
                  <c:v>0.25333333333333335</c:v>
                </c:pt>
                <c:pt idx="75">
                  <c:v>0.2631578947368421</c:v>
                </c:pt>
                <c:pt idx="76">
                  <c:v>0.2727272727272727</c:v>
                </c:pt>
                <c:pt idx="77">
                  <c:v>0.28205128205128205</c:v>
                </c:pt>
                <c:pt idx="78">
                  <c:v>0.27848101265822783</c:v>
                </c:pt>
              </c:numCache>
            </c:numRef>
          </c:yVal>
          <c:smooth val="0"/>
        </c:ser>
        <c:axId val="25355088"/>
        <c:axId val="26869201"/>
      </c:scatterChart>
      <c:valAx>
        <c:axId val="25355088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crossBetween val="midCat"/>
        <c:dispUnits/>
      </c:valAx>
      <c:valAx>
        <c:axId val="26869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5088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75"/>
          <c:y val="0.92825"/>
          <c:w val="0.5897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Pre-emptive and Preventive Wars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8"/>
          <c:h val="0.703"/>
        </c:manualLayout>
      </c:layout>
      <c:scatterChart>
        <c:scatterStyle val="lineMarker"/>
        <c:varyColors val="0"/>
        <c:ser>
          <c:idx val="0"/>
          <c:order val="0"/>
          <c:tx>
            <c:v>COW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Wars'!$AV$2:$AV$80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0.17142857142857143</c:v>
                </c:pt>
                <c:pt idx="35">
                  <c:v>0.16666666666666666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0.19047619047619047</c:v>
                </c:pt>
                <c:pt idx="42">
                  <c:v>0.18604651162790697</c:v>
                </c:pt>
                <c:pt idx="43">
                  <c:v>0.18181818181818182</c:v>
                </c:pt>
                <c:pt idx="44">
                  <c:v>0.17777777777777778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0.1568627450980392</c:v>
                </c:pt>
                <c:pt idx="51">
                  <c:v>0.15384615384615385</c:v>
                </c:pt>
                <c:pt idx="52">
                  <c:v>0.1509433962264151</c:v>
                </c:pt>
                <c:pt idx="53">
                  <c:v>0.14814814814814814</c:v>
                </c:pt>
                <c:pt idx="54">
                  <c:v>0.14545454545454545</c:v>
                </c:pt>
                <c:pt idx="55">
                  <c:v>0.14285714285714285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0.16393442622950818</c:v>
                </c:pt>
                <c:pt idx="61">
                  <c:v>0.16129032258064516</c:v>
                </c:pt>
                <c:pt idx="62">
                  <c:v>0.1746031746031746</c:v>
                </c:pt>
                <c:pt idx="63">
                  <c:v>0.1875</c:v>
                </c:pt>
                <c:pt idx="64">
                  <c:v>0.2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0.20588235294117646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0.19718309859154928</c:v>
                </c:pt>
                <c:pt idx="71">
                  <c:v>0.19444444444444445</c:v>
                </c:pt>
                <c:pt idx="72">
                  <c:v>0.1917808219178082</c:v>
                </c:pt>
                <c:pt idx="73">
                  <c:v>0.1891891891891892</c:v>
                </c:pt>
                <c:pt idx="74">
                  <c:v>0.18666666666666668</c:v>
                </c:pt>
                <c:pt idx="75">
                  <c:v>0.18421052631578946</c:v>
                </c:pt>
                <c:pt idx="76">
                  <c:v>0.19480519480519481</c:v>
                </c:pt>
                <c:pt idx="77">
                  <c:v>0.19230769230769232</c:v>
                </c:pt>
                <c:pt idx="78">
                  <c:v>0.189873417721519</c:v>
                </c:pt>
              </c:numCache>
            </c:numRef>
          </c:yVal>
          <c:smooth val="0"/>
        </c:ser>
        <c:ser>
          <c:idx val="1"/>
          <c:order val="1"/>
          <c:tx>
            <c:v>MID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Wars'!$AW$2:$AW$80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0.2631578947368421</c:v>
                </c:pt>
                <c:pt idx="19">
                  <c:v>0.3</c:v>
                </c:pt>
                <c:pt idx="20">
                  <c:v>0.2857142857142857</c:v>
                </c:pt>
                <c:pt idx="21">
                  <c:v>0.2727272727272727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0.28</c:v>
                </c:pt>
                <c:pt idx="25">
                  <c:v>0.2692307692307692</c:v>
                </c:pt>
                <c:pt idx="26">
                  <c:v>0.25925925925925924</c:v>
                </c:pt>
                <c:pt idx="27">
                  <c:v>0.25</c:v>
                </c:pt>
                <c:pt idx="28">
                  <c:v>0.2413793103448276</c:v>
                </c:pt>
                <c:pt idx="29">
                  <c:v>0.23333333333333334</c:v>
                </c:pt>
                <c:pt idx="30">
                  <c:v>0.22580645161290322</c:v>
                </c:pt>
                <c:pt idx="31">
                  <c:v>0.21875</c:v>
                </c:pt>
                <c:pt idx="32">
                  <c:v>0.21212121212121213</c:v>
                </c:pt>
                <c:pt idx="33">
                  <c:v>0.20588235294117646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0.23076923076923078</c:v>
                </c:pt>
                <c:pt idx="39">
                  <c:v>0.225</c:v>
                </c:pt>
                <c:pt idx="40">
                  <c:v>0.21951219512195122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0.1956521739130435</c:v>
                </c:pt>
                <c:pt idx="46">
                  <c:v>0.19148936170212766</c:v>
                </c:pt>
                <c:pt idx="47">
                  <c:v>0.1875</c:v>
                </c:pt>
                <c:pt idx="48">
                  <c:v>0.1836734693877551</c:v>
                </c:pt>
                <c:pt idx="49">
                  <c:v>0.18</c:v>
                </c:pt>
                <c:pt idx="50">
                  <c:v>0.17647058823529413</c:v>
                </c:pt>
                <c:pt idx="51">
                  <c:v>0.17307692307692307</c:v>
                </c:pt>
                <c:pt idx="52">
                  <c:v>0.16981132075471697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0.19298245614035087</c:v>
                </c:pt>
                <c:pt idx="57">
                  <c:v>0.1896551724137931</c:v>
                </c:pt>
                <c:pt idx="58">
                  <c:v>0.1864406779661017</c:v>
                </c:pt>
                <c:pt idx="59">
                  <c:v>0.18333333333333332</c:v>
                </c:pt>
                <c:pt idx="60">
                  <c:v>0.18032786885245902</c:v>
                </c:pt>
                <c:pt idx="61">
                  <c:v>0.1774193548387097</c:v>
                </c:pt>
                <c:pt idx="62">
                  <c:v>0.19047619047619047</c:v>
                </c:pt>
                <c:pt idx="63">
                  <c:v>0.1875</c:v>
                </c:pt>
                <c:pt idx="64">
                  <c:v>0.18461538461538463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0.22058823529411764</c:v>
                </c:pt>
                <c:pt idx="68">
                  <c:v>0.21739130434782608</c:v>
                </c:pt>
                <c:pt idx="69">
                  <c:v>0.21428571428571427</c:v>
                </c:pt>
                <c:pt idx="70">
                  <c:v>0.2112676056338028</c:v>
                </c:pt>
                <c:pt idx="71">
                  <c:v>0.20833333333333334</c:v>
                </c:pt>
                <c:pt idx="72">
                  <c:v>0.2054794520547945</c:v>
                </c:pt>
                <c:pt idx="73">
                  <c:v>0.20270270270270271</c:v>
                </c:pt>
                <c:pt idx="74">
                  <c:v>0.2</c:v>
                </c:pt>
                <c:pt idx="75">
                  <c:v>0.21052631578947367</c:v>
                </c:pt>
                <c:pt idx="76">
                  <c:v>0.2077922077922078</c:v>
                </c:pt>
                <c:pt idx="77">
                  <c:v>0.21794871794871795</c:v>
                </c:pt>
                <c:pt idx="78">
                  <c:v>0.21518987341772153</c:v>
                </c:pt>
              </c:numCache>
            </c:numRef>
          </c:yVal>
          <c:smooth val="0"/>
        </c:ser>
        <c:ser>
          <c:idx val="2"/>
          <c:order val="2"/>
          <c:tx>
            <c:v>All Poss PP Wars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Wars'!$AX$2:$AX$80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0.24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0.20689655172413793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0.23529411764705882</c:v>
                </c:pt>
                <c:pt idx="34">
                  <c:v>0.2571428571428571</c:v>
                </c:pt>
                <c:pt idx="35">
                  <c:v>0.25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0.28205128205128205</c:v>
                </c:pt>
                <c:pt idx="39">
                  <c:v>0.275</c:v>
                </c:pt>
                <c:pt idx="40">
                  <c:v>0.2926829268292683</c:v>
                </c:pt>
                <c:pt idx="41">
                  <c:v>0.2857142857142857</c:v>
                </c:pt>
                <c:pt idx="42">
                  <c:v>0.27906976744186046</c:v>
                </c:pt>
                <c:pt idx="43">
                  <c:v>0.2727272727272727</c:v>
                </c:pt>
                <c:pt idx="44">
                  <c:v>0.26666666666666666</c:v>
                </c:pt>
                <c:pt idx="45">
                  <c:v>0.2826086956521739</c:v>
                </c:pt>
                <c:pt idx="46">
                  <c:v>0.2765957446808511</c:v>
                </c:pt>
                <c:pt idx="47">
                  <c:v>0.2916666666666667</c:v>
                </c:pt>
                <c:pt idx="48">
                  <c:v>0.30612244897959184</c:v>
                </c:pt>
                <c:pt idx="49">
                  <c:v>0.3</c:v>
                </c:pt>
                <c:pt idx="50">
                  <c:v>0.29411764705882354</c:v>
                </c:pt>
                <c:pt idx="51">
                  <c:v>0.3076923076923077</c:v>
                </c:pt>
                <c:pt idx="52">
                  <c:v>0.32075471698113206</c:v>
                </c:pt>
                <c:pt idx="53">
                  <c:v>0.3148148148148148</c:v>
                </c:pt>
                <c:pt idx="54">
                  <c:v>0.3090909090909091</c:v>
                </c:pt>
                <c:pt idx="55">
                  <c:v>0.30357142857142855</c:v>
                </c:pt>
                <c:pt idx="56">
                  <c:v>0.3157894736842105</c:v>
                </c:pt>
                <c:pt idx="57">
                  <c:v>0.3103448275862069</c:v>
                </c:pt>
                <c:pt idx="58">
                  <c:v>0.3220338983050847</c:v>
                </c:pt>
                <c:pt idx="59">
                  <c:v>0.31666666666666665</c:v>
                </c:pt>
                <c:pt idx="60">
                  <c:v>0.32786885245901637</c:v>
                </c:pt>
                <c:pt idx="61">
                  <c:v>0.3387096774193548</c:v>
                </c:pt>
                <c:pt idx="62">
                  <c:v>0.3492063492063492</c:v>
                </c:pt>
                <c:pt idx="63">
                  <c:v>0.359375</c:v>
                </c:pt>
                <c:pt idx="64">
                  <c:v>0.36923076923076925</c:v>
                </c:pt>
                <c:pt idx="65">
                  <c:v>0.36363636363636365</c:v>
                </c:pt>
                <c:pt idx="66">
                  <c:v>0.373134328358209</c:v>
                </c:pt>
                <c:pt idx="67">
                  <c:v>0.36764705882352944</c:v>
                </c:pt>
                <c:pt idx="68">
                  <c:v>0.36231884057971014</c:v>
                </c:pt>
                <c:pt idx="69">
                  <c:v>0.35714285714285715</c:v>
                </c:pt>
                <c:pt idx="70">
                  <c:v>0.352112676056338</c:v>
                </c:pt>
                <c:pt idx="71">
                  <c:v>0.3472222222222222</c:v>
                </c:pt>
                <c:pt idx="72">
                  <c:v>0.3424657534246575</c:v>
                </c:pt>
                <c:pt idx="73">
                  <c:v>0.33783783783783783</c:v>
                </c:pt>
                <c:pt idx="74">
                  <c:v>0.3333333333333333</c:v>
                </c:pt>
                <c:pt idx="75">
                  <c:v>0.32894736842105265</c:v>
                </c:pt>
                <c:pt idx="76">
                  <c:v>0.33766233766233766</c:v>
                </c:pt>
                <c:pt idx="77">
                  <c:v>0.3333333333333333</c:v>
                </c:pt>
                <c:pt idx="78">
                  <c:v>0.3291139240506329</c:v>
                </c:pt>
              </c:numCache>
            </c:numRef>
          </c:yVal>
          <c:smooth val="0"/>
        </c:ser>
        <c:axId val="40496218"/>
        <c:axId val="28921643"/>
      </c:scatterChart>
      <c:valAx>
        <c:axId val="40496218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crossBetween val="midCat"/>
        <c:dispUnits/>
      </c:valAx>
      <c:valAx>
        <c:axId val="28921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6218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5"/>
          <c:y val="0.902"/>
          <c:w val="0.905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Pre-emptive and Preventive Wars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7"/>
          <c:w val="0.978"/>
          <c:h val="0.74725"/>
        </c:manualLayout>
      </c:layout>
      <c:scatterChart>
        <c:scatterStyle val="lineMarker"/>
        <c:varyColors val="0"/>
        <c:ser>
          <c:idx val="0"/>
          <c:order val="0"/>
          <c:tx>
            <c:v>COW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Wars'!$AV$2:$AV$80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0.17142857142857143</c:v>
                </c:pt>
                <c:pt idx="35">
                  <c:v>0.16666666666666666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0.19047619047619047</c:v>
                </c:pt>
                <c:pt idx="42">
                  <c:v>0.18604651162790697</c:v>
                </c:pt>
                <c:pt idx="43">
                  <c:v>0.18181818181818182</c:v>
                </c:pt>
                <c:pt idx="44">
                  <c:v>0.17777777777777778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0.1568627450980392</c:v>
                </c:pt>
                <c:pt idx="51">
                  <c:v>0.15384615384615385</c:v>
                </c:pt>
                <c:pt idx="52">
                  <c:v>0.1509433962264151</c:v>
                </c:pt>
                <c:pt idx="53">
                  <c:v>0.14814814814814814</c:v>
                </c:pt>
                <c:pt idx="54">
                  <c:v>0.14545454545454545</c:v>
                </c:pt>
                <c:pt idx="55">
                  <c:v>0.14285714285714285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0.16393442622950818</c:v>
                </c:pt>
                <c:pt idx="61">
                  <c:v>0.16129032258064516</c:v>
                </c:pt>
                <c:pt idx="62">
                  <c:v>0.1746031746031746</c:v>
                </c:pt>
                <c:pt idx="63">
                  <c:v>0.1875</c:v>
                </c:pt>
                <c:pt idx="64">
                  <c:v>0.2</c:v>
                </c:pt>
                <c:pt idx="65">
                  <c:v>0.19696969696969696</c:v>
                </c:pt>
                <c:pt idx="66">
                  <c:v>0.208955223880597</c:v>
                </c:pt>
                <c:pt idx="67">
                  <c:v>0.20588235294117646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0.19718309859154928</c:v>
                </c:pt>
                <c:pt idx="71">
                  <c:v>0.19444444444444445</c:v>
                </c:pt>
                <c:pt idx="72">
                  <c:v>0.1917808219178082</c:v>
                </c:pt>
                <c:pt idx="73">
                  <c:v>0.1891891891891892</c:v>
                </c:pt>
                <c:pt idx="74">
                  <c:v>0.18666666666666668</c:v>
                </c:pt>
                <c:pt idx="75">
                  <c:v>0.18421052631578946</c:v>
                </c:pt>
                <c:pt idx="76">
                  <c:v>0.19480519480519481</c:v>
                </c:pt>
                <c:pt idx="77">
                  <c:v>0.19230769230769232</c:v>
                </c:pt>
                <c:pt idx="78">
                  <c:v>0.189873417721519</c:v>
                </c:pt>
              </c:numCache>
            </c:numRef>
          </c:yVal>
          <c:smooth val="0"/>
        </c:ser>
        <c:ser>
          <c:idx val="2"/>
          <c:order val="1"/>
          <c:tx>
            <c:v>All Poss PP Wars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Wars'!$AX$2:$AX$80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0.23529411764705882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0.2608695652173913</c:v>
                </c:pt>
                <c:pt idx="23">
                  <c:v>0.25</c:v>
                </c:pt>
                <c:pt idx="24">
                  <c:v>0.24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0.20689655172413793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0.23529411764705882</c:v>
                </c:pt>
                <c:pt idx="34">
                  <c:v>0.2571428571428571</c:v>
                </c:pt>
                <c:pt idx="35">
                  <c:v>0.25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0.28205128205128205</c:v>
                </c:pt>
                <c:pt idx="39">
                  <c:v>0.275</c:v>
                </c:pt>
                <c:pt idx="40">
                  <c:v>0.2926829268292683</c:v>
                </c:pt>
                <c:pt idx="41">
                  <c:v>0.2857142857142857</c:v>
                </c:pt>
                <c:pt idx="42">
                  <c:v>0.27906976744186046</c:v>
                </c:pt>
                <c:pt idx="43">
                  <c:v>0.2727272727272727</c:v>
                </c:pt>
                <c:pt idx="44">
                  <c:v>0.26666666666666666</c:v>
                </c:pt>
                <c:pt idx="45">
                  <c:v>0.2826086956521739</c:v>
                </c:pt>
                <c:pt idx="46">
                  <c:v>0.2765957446808511</c:v>
                </c:pt>
                <c:pt idx="47">
                  <c:v>0.2916666666666667</c:v>
                </c:pt>
                <c:pt idx="48">
                  <c:v>0.30612244897959184</c:v>
                </c:pt>
                <c:pt idx="49">
                  <c:v>0.3</c:v>
                </c:pt>
                <c:pt idx="50">
                  <c:v>0.29411764705882354</c:v>
                </c:pt>
                <c:pt idx="51">
                  <c:v>0.3076923076923077</c:v>
                </c:pt>
                <c:pt idx="52">
                  <c:v>0.32075471698113206</c:v>
                </c:pt>
                <c:pt idx="53">
                  <c:v>0.3148148148148148</c:v>
                </c:pt>
                <c:pt idx="54">
                  <c:v>0.3090909090909091</c:v>
                </c:pt>
                <c:pt idx="55">
                  <c:v>0.30357142857142855</c:v>
                </c:pt>
                <c:pt idx="56">
                  <c:v>0.3157894736842105</c:v>
                </c:pt>
                <c:pt idx="57">
                  <c:v>0.3103448275862069</c:v>
                </c:pt>
                <c:pt idx="58">
                  <c:v>0.3220338983050847</c:v>
                </c:pt>
                <c:pt idx="59">
                  <c:v>0.31666666666666665</c:v>
                </c:pt>
                <c:pt idx="60">
                  <c:v>0.32786885245901637</c:v>
                </c:pt>
                <c:pt idx="61">
                  <c:v>0.3387096774193548</c:v>
                </c:pt>
                <c:pt idx="62">
                  <c:v>0.3492063492063492</c:v>
                </c:pt>
                <c:pt idx="63">
                  <c:v>0.359375</c:v>
                </c:pt>
                <c:pt idx="64">
                  <c:v>0.36923076923076925</c:v>
                </c:pt>
                <c:pt idx="65">
                  <c:v>0.36363636363636365</c:v>
                </c:pt>
                <c:pt idx="66">
                  <c:v>0.373134328358209</c:v>
                </c:pt>
                <c:pt idx="67">
                  <c:v>0.36764705882352944</c:v>
                </c:pt>
                <c:pt idx="68">
                  <c:v>0.36231884057971014</c:v>
                </c:pt>
                <c:pt idx="69">
                  <c:v>0.35714285714285715</c:v>
                </c:pt>
                <c:pt idx="70">
                  <c:v>0.352112676056338</c:v>
                </c:pt>
                <c:pt idx="71">
                  <c:v>0.3472222222222222</c:v>
                </c:pt>
                <c:pt idx="72">
                  <c:v>0.3424657534246575</c:v>
                </c:pt>
                <c:pt idx="73">
                  <c:v>0.33783783783783783</c:v>
                </c:pt>
                <c:pt idx="74">
                  <c:v>0.3333333333333333</c:v>
                </c:pt>
                <c:pt idx="75">
                  <c:v>0.32894736842105265</c:v>
                </c:pt>
                <c:pt idx="76">
                  <c:v>0.33766233766233766</c:v>
                </c:pt>
                <c:pt idx="77">
                  <c:v>0.3333333333333333</c:v>
                </c:pt>
                <c:pt idx="78">
                  <c:v>0.3291139240506329</c:v>
                </c:pt>
              </c:numCache>
            </c:numRef>
          </c:yVal>
          <c:smooth val="0"/>
        </c:ser>
        <c:axId val="58968196"/>
        <c:axId val="60951717"/>
      </c:scatterChart>
      <c:valAx>
        <c:axId val="58968196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crossBetween val="midCat"/>
        <c:dispUnits/>
      </c:valAx>
      <c:valAx>
        <c:axId val="60951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5"/>
          <c:y val="0.9455"/>
          <c:w val="0.8937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Massive Retaliation Wars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(COW Initiator's attack follows Mid Initiators's Attack)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775"/>
          <c:w val="0.978"/>
          <c:h val="0.6985"/>
        </c:manualLayout>
      </c:layout>
      <c:scatterChart>
        <c:scatterStyle val="lineMarker"/>
        <c:varyColors val="0"/>
        <c:ser>
          <c:idx val="0"/>
          <c:order val="0"/>
          <c:tx>
            <c:v>COW Init follows Mid Init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'PrePrev Wars'!$AY$2:$AY$80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0.3333333333333333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</c:v>
                </c:pt>
                <c:pt idx="40">
                  <c:v>0.1951219512195122</c:v>
                </c:pt>
                <c:pt idx="41">
                  <c:v>0.21428571428571427</c:v>
                </c:pt>
                <c:pt idx="42">
                  <c:v>0.20930232558139536</c:v>
                </c:pt>
                <c:pt idx="43">
                  <c:v>0.20454545454545456</c:v>
                </c:pt>
                <c:pt idx="44">
                  <c:v>0.2</c:v>
                </c:pt>
                <c:pt idx="45">
                  <c:v>0.21739130434782608</c:v>
                </c:pt>
                <c:pt idx="46">
                  <c:v>0.2127659574468085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0.22</c:v>
                </c:pt>
                <c:pt idx="50">
                  <c:v>0.21568627450980393</c:v>
                </c:pt>
                <c:pt idx="51">
                  <c:v>0.21153846153846154</c:v>
                </c:pt>
                <c:pt idx="52">
                  <c:v>0.22641509433962265</c:v>
                </c:pt>
                <c:pt idx="53">
                  <c:v>0.24074074074074073</c:v>
                </c:pt>
                <c:pt idx="54">
                  <c:v>0.23636363636363636</c:v>
                </c:pt>
                <c:pt idx="55">
                  <c:v>0.23214285714285715</c:v>
                </c:pt>
                <c:pt idx="56">
                  <c:v>0.22807017543859648</c:v>
                </c:pt>
                <c:pt idx="57">
                  <c:v>0.22413793103448276</c:v>
                </c:pt>
                <c:pt idx="58">
                  <c:v>0.22033898305084745</c:v>
                </c:pt>
                <c:pt idx="59">
                  <c:v>0.21666666666666667</c:v>
                </c:pt>
                <c:pt idx="60">
                  <c:v>0.22950819672131148</c:v>
                </c:pt>
                <c:pt idx="61">
                  <c:v>0.24193548387096775</c:v>
                </c:pt>
                <c:pt idx="62">
                  <c:v>0.23809523809523808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0.2727272727272727</c:v>
                </c:pt>
                <c:pt idx="66">
                  <c:v>0.26865671641791045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0.2676056338028169</c:v>
                </c:pt>
                <c:pt idx="71">
                  <c:v>0.2638888888888889</c:v>
                </c:pt>
                <c:pt idx="72">
                  <c:v>0.2602739726027397</c:v>
                </c:pt>
                <c:pt idx="73">
                  <c:v>0.25675675675675674</c:v>
                </c:pt>
                <c:pt idx="74">
                  <c:v>0.25333333333333335</c:v>
                </c:pt>
                <c:pt idx="75">
                  <c:v>0.2631578947368421</c:v>
                </c:pt>
                <c:pt idx="76">
                  <c:v>0.2727272727272727</c:v>
                </c:pt>
                <c:pt idx="77">
                  <c:v>0.28205128205128205</c:v>
                </c:pt>
                <c:pt idx="78">
                  <c:v>0.27848101265822783</c:v>
                </c:pt>
              </c:numCache>
            </c:numRef>
          </c:yVal>
          <c:smooth val="0"/>
        </c:ser>
        <c:axId val="11694542"/>
        <c:axId val="38142015"/>
      </c:scatterChart>
      <c:valAx>
        <c:axId val="11694542"/>
        <c:scaling>
          <c:orientation val="minMax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crossBetween val="midCat"/>
        <c:dispUnits/>
      </c:valAx>
      <c:valAx>
        <c:axId val="38142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At val="18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"/>
          <c:y val="0.9455"/>
          <c:w val="0.626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45"/>
          <c:w val="0.97775"/>
          <c:h val="0.84375"/>
        </c:manualLayout>
      </c:layout>
      <c:lineChart>
        <c:grouping val="standard"/>
        <c:varyColors val="0"/>
        <c:ser>
          <c:idx val="0"/>
          <c:order val="0"/>
          <c:tx>
            <c:v>Mvg Avg of A D 11 Wars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'PrePrev Wars'!$AG$2:$AG$80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cat>
          <c:val>
            <c:numRef>
              <c:f>'PrePrev Wars'!$BG$2:$BG$81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0.043478260869565216</c:v>
                </c:pt>
                <c:pt idx="23">
                  <c:v>0.041666666666666664</c:v>
                </c:pt>
                <c:pt idx="24">
                  <c:v>0.04</c:v>
                </c:pt>
                <c:pt idx="25">
                  <c:v>0.038461538461538464</c:v>
                </c:pt>
                <c:pt idx="26">
                  <c:v>0.037037037037037035</c:v>
                </c:pt>
                <c:pt idx="27">
                  <c:v>0.03571428571428571</c:v>
                </c:pt>
                <c:pt idx="28">
                  <c:v>0.034482758620689655</c:v>
                </c:pt>
                <c:pt idx="29">
                  <c:v>0.03333333333333333</c:v>
                </c:pt>
                <c:pt idx="30">
                  <c:v>0.03225806451612903</c:v>
                </c:pt>
                <c:pt idx="31">
                  <c:v>0.03125</c:v>
                </c:pt>
                <c:pt idx="32">
                  <c:v>0.030303030303030304</c:v>
                </c:pt>
                <c:pt idx="33">
                  <c:v>0.058823529411764705</c:v>
                </c:pt>
                <c:pt idx="34">
                  <c:v>0.08571428571428572</c:v>
                </c:pt>
                <c:pt idx="35">
                  <c:v>0.08333333333333333</c:v>
                </c:pt>
                <c:pt idx="36">
                  <c:v>0.08108108108108109</c:v>
                </c:pt>
                <c:pt idx="37">
                  <c:v>0.07894736842105263</c:v>
                </c:pt>
                <c:pt idx="38">
                  <c:v>0.07692307692307693</c:v>
                </c:pt>
                <c:pt idx="39">
                  <c:v>0.075</c:v>
                </c:pt>
                <c:pt idx="40">
                  <c:v>0.0975609756097561</c:v>
                </c:pt>
                <c:pt idx="41">
                  <c:v>0.09523809523809523</c:v>
                </c:pt>
                <c:pt idx="42">
                  <c:v>0.09302325581395349</c:v>
                </c:pt>
                <c:pt idx="43">
                  <c:v>0.09090909090909091</c:v>
                </c:pt>
                <c:pt idx="44">
                  <c:v>0.08888888888888889</c:v>
                </c:pt>
                <c:pt idx="45">
                  <c:v>0.10869565217391304</c:v>
                </c:pt>
                <c:pt idx="46">
                  <c:v>0.10638297872340426</c:v>
                </c:pt>
                <c:pt idx="47">
                  <c:v>0.125</c:v>
                </c:pt>
                <c:pt idx="48">
                  <c:v>0.14285714285714285</c:v>
                </c:pt>
                <c:pt idx="49">
                  <c:v>0.14</c:v>
                </c:pt>
                <c:pt idx="50">
                  <c:v>0.13725490196078433</c:v>
                </c:pt>
                <c:pt idx="51">
                  <c:v>0.15384615384615385</c:v>
                </c:pt>
                <c:pt idx="52">
                  <c:v>0.16981132075471697</c:v>
                </c:pt>
                <c:pt idx="53">
                  <c:v>0.16666666666666666</c:v>
                </c:pt>
                <c:pt idx="54">
                  <c:v>0.16363636363636364</c:v>
                </c:pt>
                <c:pt idx="55">
                  <c:v>0.16071428571428573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0.1694915254237288</c:v>
                </c:pt>
                <c:pt idx="59">
                  <c:v>0.16666666666666666</c:v>
                </c:pt>
                <c:pt idx="60">
                  <c:v>0.16393442622950818</c:v>
                </c:pt>
                <c:pt idx="61">
                  <c:v>0.1774193548387097</c:v>
                </c:pt>
                <c:pt idx="62">
                  <c:v>0.1746031746031746</c:v>
                </c:pt>
                <c:pt idx="63">
                  <c:v>0.171875</c:v>
                </c:pt>
                <c:pt idx="64">
                  <c:v>0.16923076923076924</c:v>
                </c:pt>
                <c:pt idx="65">
                  <c:v>0.16666666666666666</c:v>
                </c:pt>
                <c:pt idx="66">
                  <c:v>0.16417910447761194</c:v>
                </c:pt>
                <c:pt idx="67">
                  <c:v>0.16176470588235295</c:v>
                </c:pt>
                <c:pt idx="68">
                  <c:v>0.15942028985507245</c:v>
                </c:pt>
                <c:pt idx="69">
                  <c:v>0.15714285714285714</c:v>
                </c:pt>
                <c:pt idx="70">
                  <c:v>0.15492957746478872</c:v>
                </c:pt>
                <c:pt idx="71">
                  <c:v>0.1527777777777778</c:v>
                </c:pt>
                <c:pt idx="72">
                  <c:v>0.1506849315068493</c:v>
                </c:pt>
                <c:pt idx="73">
                  <c:v>0.14864864864864866</c:v>
                </c:pt>
                <c:pt idx="74">
                  <c:v>0.14666666666666667</c:v>
                </c:pt>
                <c:pt idx="75">
                  <c:v>0.14473684210526316</c:v>
                </c:pt>
                <c:pt idx="76">
                  <c:v>0.14285714285714285</c:v>
                </c:pt>
                <c:pt idx="77">
                  <c:v>0.14102564102564102</c:v>
                </c:pt>
                <c:pt idx="78">
                  <c:v>0.13924050632911392</c:v>
                </c:pt>
              </c:numCache>
            </c:numRef>
          </c:val>
          <c:smooth val="0"/>
        </c:ser>
        <c:marker val="1"/>
        <c:axId val="7733816"/>
        <c:axId val="2495481"/>
      </c:lineChart>
      <c:catAx>
        <c:axId val="773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481"/>
        <c:crosses val="autoZero"/>
        <c:auto val="1"/>
        <c:lblOffset val="100"/>
        <c:tickLblSkip val="3"/>
        <c:noMultiLvlLbl val="0"/>
      </c:catAx>
      <c:valAx>
        <c:axId val="2495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"/>
          <c:y val="0.95625"/>
          <c:w val="0.2027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3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32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W98"/>
  <sheetViews>
    <sheetView tabSelected="1" zoomScale="85" zoomScaleNormal="85" zoomScalePageLayoutView="0" workbookViewId="0" topLeftCell="A1">
      <pane xSplit="1" ySplit="1" topLeftCell="E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93" sqref="Q92:U98"/>
    </sheetView>
  </sheetViews>
  <sheetFormatPr defaultColWidth="9.00390625" defaultRowHeight="12.75"/>
  <cols>
    <col min="1" max="1" width="9.00390625" style="0" customWidth="1"/>
    <col min="2" max="2" width="5.57421875" style="0" customWidth="1"/>
    <col min="3" max="3" width="5.00390625" style="0" customWidth="1"/>
    <col min="4" max="4" width="23.8515625" style="0" customWidth="1"/>
    <col min="5" max="5" width="6.57421875" style="0" customWidth="1"/>
    <col min="6" max="6" width="10.421875" style="0" customWidth="1"/>
    <col min="7" max="7" width="9.57421875" style="0" customWidth="1"/>
    <col min="8" max="10" width="10.140625" style="0" customWidth="1"/>
    <col min="11" max="11" width="12.421875" style="0" customWidth="1"/>
    <col min="12" max="12" width="12.8515625" style="0" customWidth="1"/>
    <col min="13" max="14" width="10.140625" style="0" customWidth="1"/>
    <col min="15" max="15" width="25.00390625" style="0" customWidth="1"/>
    <col min="16" max="16" width="9.8515625" style="0" customWidth="1"/>
    <col min="17" max="17" width="10.421875" style="0" customWidth="1"/>
    <col min="18" max="18" width="8.8515625" style="0" bestFit="1" customWidth="1"/>
    <col min="19" max="19" width="14.28125" style="0" customWidth="1"/>
  </cols>
  <sheetData>
    <row r="1" spans="1:23" s="4" customFormat="1" ht="73.5" customHeight="1">
      <c r="A1"/>
      <c r="B1" s="26" t="s">
        <v>199</v>
      </c>
      <c r="C1" s="26" t="s">
        <v>200</v>
      </c>
      <c r="D1" s="26" t="s">
        <v>201</v>
      </c>
      <c r="E1" s="26" t="s">
        <v>90</v>
      </c>
      <c r="F1" s="27" t="s">
        <v>202</v>
      </c>
      <c r="G1" s="27" t="s">
        <v>203</v>
      </c>
      <c r="H1" s="27" t="s">
        <v>204</v>
      </c>
      <c r="I1" s="27" t="s">
        <v>264</v>
      </c>
      <c r="J1" s="27" t="s">
        <v>265</v>
      </c>
      <c r="K1" s="27" t="s">
        <v>282</v>
      </c>
      <c r="L1" s="27" t="s">
        <v>281</v>
      </c>
      <c r="M1" s="27" t="s">
        <v>283</v>
      </c>
      <c r="N1" s="27" t="s">
        <v>205</v>
      </c>
      <c r="O1" s="27" t="s">
        <v>206</v>
      </c>
      <c r="P1" s="27" t="s">
        <v>207</v>
      </c>
      <c r="Q1" s="27" t="s">
        <v>208</v>
      </c>
      <c r="R1" s="28" t="s">
        <v>93</v>
      </c>
      <c r="S1" s="28" t="s">
        <v>94</v>
      </c>
      <c r="T1" s="27" t="s">
        <v>264</v>
      </c>
      <c r="U1" s="27" t="s">
        <v>265</v>
      </c>
      <c r="V1" s="4" t="s">
        <v>284</v>
      </c>
      <c r="W1" s="27" t="s">
        <v>281</v>
      </c>
    </row>
    <row r="2" spans="2:23" ht="12.75">
      <c r="B2" s="29">
        <v>1</v>
      </c>
      <c r="C2" s="29">
        <v>89</v>
      </c>
      <c r="D2" s="29" t="s">
        <v>97</v>
      </c>
      <c r="E2" s="29">
        <v>1823</v>
      </c>
      <c r="F2" s="30" t="s">
        <v>4</v>
      </c>
      <c r="G2" s="30" t="s">
        <v>4</v>
      </c>
      <c r="H2" s="30" t="s">
        <v>4</v>
      </c>
      <c r="I2" s="30" t="s">
        <v>102</v>
      </c>
      <c r="J2" s="30" t="s">
        <v>102</v>
      </c>
      <c r="K2" s="30" t="s">
        <v>102</v>
      </c>
      <c r="L2" s="30" t="s">
        <v>102</v>
      </c>
      <c r="M2" s="30"/>
      <c r="N2" s="30" t="s">
        <v>4</v>
      </c>
      <c r="O2" s="30" t="s">
        <v>5</v>
      </c>
      <c r="P2" s="30"/>
      <c r="Q2" s="30"/>
      <c r="R2" s="31" t="s">
        <v>98</v>
      </c>
      <c r="S2" s="31" t="s">
        <v>98</v>
      </c>
      <c r="T2">
        <v>0</v>
      </c>
      <c r="U2">
        <v>0</v>
      </c>
      <c r="V2">
        <v>0</v>
      </c>
      <c r="W2">
        <v>0</v>
      </c>
    </row>
    <row r="3" spans="2:23" ht="12.75">
      <c r="B3" s="29">
        <v>4</v>
      </c>
      <c r="C3" s="29">
        <v>189</v>
      </c>
      <c r="D3" s="29" t="s">
        <v>99</v>
      </c>
      <c r="E3" s="29">
        <v>1828</v>
      </c>
      <c r="F3" s="30" t="s">
        <v>7</v>
      </c>
      <c r="G3" s="30" t="s">
        <v>7</v>
      </c>
      <c r="H3" s="30" t="s">
        <v>7</v>
      </c>
      <c r="I3" s="30" t="s">
        <v>102</v>
      </c>
      <c r="J3" s="30" t="s">
        <v>102</v>
      </c>
      <c r="K3" s="30" t="s">
        <v>102</v>
      </c>
      <c r="L3" s="30" t="s">
        <v>102</v>
      </c>
      <c r="M3" s="30"/>
      <c r="N3" s="30" t="s">
        <v>7</v>
      </c>
      <c r="O3" s="30" t="s">
        <v>6</v>
      </c>
      <c r="P3" s="30" t="s">
        <v>209</v>
      </c>
      <c r="Q3" s="30" t="s">
        <v>209</v>
      </c>
      <c r="R3" s="31" t="s">
        <v>98</v>
      </c>
      <c r="S3" s="31" t="s">
        <v>98</v>
      </c>
      <c r="T3">
        <v>0</v>
      </c>
      <c r="U3">
        <v>0</v>
      </c>
      <c r="V3">
        <v>0</v>
      </c>
      <c r="W3">
        <v>0</v>
      </c>
    </row>
    <row r="4" spans="2:23" ht="12.75">
      <c r="B4" s="29">
        <v>7</v>
      </c>
      <c r="C4" s="29">
        <v>1552</v>
      </c>
      <c r="D4" s="29" t="s">
        <v>100</v>
      </c>
      <c r="E4" s="29">
        <v>1846</v>
      </c>
      <c r="F4" s="30" t="s">
        <v>9</v>
      </c>
      <c r="G4" s="30" t="s">
        <v>9</v>
      </c>
      <c r="H4" s="30" t="s">
        <v>9</v>
      </c>
      <c r="I4" s="30" t="s">
        <v>102</v>
      </c>
      <c r="J4" s="30" t="s">
        <v>102</v>
      </c>
      <c r="K4" s="30" t="s">
        <v>102</v>
      </c>
      <c r="L4" s="30" t="s">
        <v>102</v>
      </c>
      <c r="M4" s="30"/>
      <c r="N4" s="30" t="s">
        <v>9</v>
      </c>
      <c r="O4" s="30" t="s">
        <v>8</v>
      </c>
      <c r="P4" s="30" t="s">
        <v>209</v>
      </c>
      <c r="Q4" s="30" t="s">
        <v>209</v>
      </c>
      <c r="R4" s="31" t="s">
        <v>98</v>
      </c>
      <c r="S4" s="31" t="s">
        <v>98</v>
      </c>
      <c r="T4">
        <v>0</v>
      </c>
      <c r="U4">
        <v>0</v>
      </c>
      <c r="V4">
        <v>0</v>
      </c>
      <c r="W4">
        <v>0</v>
      </c>
    </row>
    <row r="5" spans="2:23" ht="25.5">
      <c r="B5" s="29">
        <v>10</v>
      </c>
      <c r="C5" s="29">
        <v>19</v>
      </c>
      <c r="D5" s="29" t="s">
        <v>101</v>
      </c>
      <c r="E5" s="29">
        <v>1848</v>
      </c>
      <c r="F5" s="30" t="s">
        <v>11</v>
      </c>
      <c r="G5" s="30" t="s">
        <v>11</v>
      </c>
      <c r="H5" s="30" t="s">
        <v>10</v>
      </c>
      <c r="I5" s="30" t="s">
        <v>102</v>
      </c>
      <c r="J5" s="30" t="s">
        <v>98</v>
      </c>
      <c r="K5" s="30" t="s">
        <v>102</v>
      </c>
      <c r="L5" s="30" t="s">
        <v>98</v>
      </c>
      <c r="M5" s="30"/>
      <c r="N5" s="30" t="s">
        <v>11</v>
      </c>
      <c r="O5" s="30" t="s">
        <v>10</v>
      </c>
      <c r="P5" s="30" t="s">
        <v>210</v>
      </c>
      <c r="Q5" s="30" t="s">
        <v>209</v>
      </c>
      <c r="R5" s="31" t="s">
        <v>102</v>
      </c>
      <c r="S5" s="31" t="s">
        <v>103</v>
      </c>
      <c r="T5">
        <v>0</v>
      </c>
      <c r="U5">
        <v>0.25</v>
      </c>
      <c r="V5">
        <v>0</v>
      </c>
      <c r="W5">
        <v>0.25</v>
      </c>
    </row>
    <row r="6" spans="2:23" ht="12.75">
      <c r="B6" s="29">
        <v>13</v>
      </c>
      <c r="C6" s="29">
        <v>375</v>
      </c>
      <c r="D6" s="29" t="s">
        <v>104</v>
      </c>
      <c r="E6" s="29">
        <v>1848</v>
      </c>
      <c r="F6" s="30" t="s">
        <v>15</v>
      </c>
      <c r="G6" s="30" t="s">
        <v>15</v>
      </c>
      <c r="H6" s="30" t="s">
        <v>15</v>
      </c>
      <c r="I6" s="30" t="s">
        <v>102</v>
      </c>
      <c r="J6" s="30" t="s">
        <v>102</v>
      </c>
      <c r="K6" s="30" t="s">
        <v>102</v>
      </c>
      <c r="L6" s="30" t="s">
        <v>102</v>
      </c>
      <c r="M6" s="30"/>
      <c r="N6" s="30" t="s">
        <v>15</v>
      </c>
      <c r="O6" s="30" t="s">
        <v>14</v>
      </c>
      <c r="P6" s="30" t="s">
        <v>209</v>
      </c>
      <c r="Q6" s="30" t="s">
        <v>209</v>
      </c>
      <c r="R6" s="31" t="s">
        <v>98</v>
      </c>
      <c r="S6" s="31" t="s">
        <v>105</v>
      </c>
      <c r="T6">
        <v>0</v>
      </c>
      <c r="U6">
        <v>0.2</v>
      </c>
      <c r="V6">
        <v>0</v>
      </c>
      <c r="W6">
        <v>0.2</v>
      </c>
    </row>
    <row r="7" spans="2:23" ht="25.5">
      <c r="B7" s="29">
        <v>16</v>
      </c>
      <c r="C7" s="29">
        <v>175</v>
      </c>
      <c r="D7" s="29" t="s">
        <v>106</v>
      </c>
      <c r="E7" s="29">
        <v>1849</v>
      </c>
      <c r="F7" s="30" t="s">
        <v>211</v>
      </c>
      <c r="G7" s="30" t="s">
        <v>4</v>
      </c>
      <c r="H7" s="30" t="s">
        <v>10</v>
      </c>
      <c r="I7" s="30" t="s">
        <v>102</v>
      </c>
      <c r="J7" s="30" t="s">
        <v>102</v>
      </c>
      <c r="K7" s="30" t="s">
        <v>102</v>
      </c>
      <c r="L7" s="30" t="s">
        <v>98</v>
      </c>
      <c r="M7" s="30"/>
      <c r="N7" s="30" t="s">
        <v>212</v>
      </c>
      <c r="O7" s="30" t="s">
        <v>16</v>
      </c>
      <c r="P7" s="30" t="s">
        <v>4</v>
      </c>
      <c r="Q7" s="30" t="s">
        <v>209</v>
      </c>
      <c r="R7" s="31" t="s">
        <v>98</v>
      </c>
      <c r="S7" s="31" t="s">
        <v>98</v>
      </c>
      <c r="T7">
        <v>0</v>
      </c>
      <c r="U7">
        <v>0.16666666666666666</v>
      </c>
      <c r="V7">
        <v>0</v>
      </c>
      <c r="W7">
        <v>0.3333333333333333</v>
      </c>
    </row>
    <row r="8" spans="2:23" ht="12.75">
      <c r="B8" s="29">
        <v>25</v>
      </c>
      <c r="C8" s="29">
        <v>8</v>
      </c>
      <c r="D8" s="29" t="s">
        <v>109</v>
      </c>
      <c r="E8" s="29">
        <v>1856</v>
      </c>
      <c r="F8" s="30" t="s">
        <v>20</v>
      </c>
      <c r="G8" s="30" t="s">
        <v>20</v>
      </c>
      <c r="H8" s="30" t="s">
        <v>20</v>
      </c>
      <c r="I8" s="30" t="s">
        <v>102</v>
      </c>
      <c r="J8" s="30" t="s">
        <v>102</v>
      </c>
      <c r="K8" s="30" t="s">
        <v>102</v>
      </c>
      <c r="L8" s="30" t="s">
        <v>102</v>
      </c>
      <c r="M8" s="30"/>
      <c r="N8" s="30" t="s">
        <v>20</v>
      </c>
      <c r="O8" s="30" t="s">
        <v>21</v>
      </c>
      <c r="P8" s="30" t="s">
        <v>209</v>
      </c>
      <c r="Q8" s="30" t="s">
        <v>209</v>
      </c>
      <c r="R8" s="31" t="s">
        <v>98</v>
      </c>
      <c r="S8" s="31" t="s">
        <v>98</v>
      </c>
      <c r="T8">
        <v>0.2222222222222222</v>
      </c>
      <c r="U8">
        <v>0.2222222222222222</v>
      </c>
      <c r="V8">
        <v>0.2222222222222222</v>
      </c>
      <c r="W8">
        <v>0.3333333333333333</v>
      </c>
    </row>
    <row r="9" spans="2:23" ht="12.75">
      <c r="B9" s="29">
        <v>31</v>
      </c>
      <c r="C9" s="29">
        <v>1580</v>
      </c>
      <c r="D9" s="29" t="s">
        <v>111</v>
      </c>
      <c r="E9" s="29">
        <v>1859</v>
      </c>
      <c r="F9" s="30" t="s">
        <v>5</v>
      </c>
      <c r="G9" s="30" t="s">
        <v>5</v>
      </c>
      <c r="H9" s="30" t="s">
        <v>5</v>
      </c>
      <c r="I9" s="30" t="s">
        <v>102</v>
      </c>
      <c r="J9" s="30" t="s">
        <v>102</v>
      </c>
      <c r="K9" s="30" t="s">
        <v>102</v>
      </c>
      <c r="L9" s="30" t="s">
        <v>102</v>
      </c>
      <c r="M9" s="30"/>
      <c r="N9" s="30" t="s">
        <v>5</v>
      </c>
      <c r="O9" s="30" t="s">
        <v>22</v>
      </c>
      <c r="P9" s="30" t="s">
        <v>209</v>
      </c>
      <c r="Q9" s="30" t="s">
        <v>209</v>
      </c>
      <c r="R9" s="31" t="s">
        <v>98</v>
      </c>
      <c r="S9" s="31" t="s">
        <v>98</v>
      </c>
      <c r="T9">
        <v>0.2727272727272727</v>
      </c>
      <c r="U9">
        <v>0.2727272727272727</v>
      </c>
      <c r="V9">
        <v>0.2727272727272727</v>
      </c>
      <c r="W9">
        <v>0.2727272727272727</v>
      </c>
    </row>
    <row r="10" spans="2:23" ht="12.75">
      <c r="B10" s="29">
        <v>34</v>
      </c>
      <c r="C10" s="29">
        <v>112</v>
      </c>
      <c r="D10" s="29" t="s">
        <v>112</v>
      </c>
      <c r="E10" s="29">
        <v>1860</v>
      </c>
      <c r="F10" s="30" t="s">
        <v>11</v>
      </c>
      <c r="G10" s="30" t="s">
        <v>11</v>
      </c>
      <c r="H10" s="30" t="s">
        <v>11</v>
      </c>
      <c r="I10" s="30" t="s">
        <v>102</v>
      </c>
      <c r="J10" s="30" t="s">
        <v>102</v>
      </c>
      <c r="K10" s="30" t="s">
        <v>102</v>
      </c>
      <c r="L10" s="30" t="s">
        <v>102</v>
      </c>
      <c r="M10" s="30"/>
      <c r="N10" s="30" t="s">
        <v>11</v>
      </c>
      <c r="O10" s="30" t="s">
        <v>16</v>
      </c>
      <c r="P10" s="30" t="s">
        <v>209</v>
      </c>
      <c r="Q10" s="30" t="s">
        <v>209</v>
      </c>
      <c r="R10" s="31" t="s">
        <v>98</v>
      </c>
      <c r="S10" s="31" t="s">
        <v>98</v>
      </c>
      <c r="T10">
        <v>0.25</v>
      </c>
      <c r="U10">
        <v>0.25</v>
      </c>
      <c r="V10">
        <v>0.25</v>
      </c>
      <c r="W10">
        <v>0.25</v>
      </c>
    </row>
    <row r="11" spans="2:23" ht="12.75">
      <c r="B11" s="29">
        <v>37</v>
      </c>
      <c r="C11" s="29">
        <v>113</v>
      </c>
      <c r="D11" s="29" t="s">
        <v>113</v>
      </c>
      <c r="E11" s="29">
        <v>1860</v>
      </c>
      <c r="F11" s="30" t="s">
        <v>11</v>
      </c>
      <c r="G11" s="30" t="s">
        <v>11</v>
      </c>
      <c r="H11" s="30" t="s">
        <v>11</v>
      </c>
      <c r="I11" s="30" t="s">
        <v>102</v>
      </c>
      <c r="J11" s="30" t="s">
        <v>102</v>
      </c>
      <c r="K11" s="30" t="s">
        <v>102</v>
      </c>
      <c r="L11" s="30" t="s">
        <v>102</v>
      </c>
      <c r="M11" s="30"/>
      <c r="N11" s="30" t="s">
        <v>11</v>
      </c>
      <c r="O11" s="30" t="s">
        <v>17</v>
      </c>
      <c r="P11" s="30" t="s">
        <v>209</v>
      </c>
      <c r="Q11" s="30" t="s">
        <v>209</v>
      </c>
      <c r="R11" s="31" t="s">
        <v>98</v>
      </c>
      <c r="S11" s="31" t="s">
        <v>98</v>
      </c>
      <c r="T11">
        <v>0.23076923076923078</v>
      </c>
      <c r="U11">
        <v>0.23076923076923078</v>
      </c>
      <c r="V11">
        <v>0.23076923076923078</v>
      </c>
      <c r="W11">
        <v>0.23076923076923078</v>
      </c>
    </row>
    <row r="12" spans="2:23" ht="25.5">
      <c r="B12" s="29">
        <v>40</v>
      </c>
      <c r="C12" s="29">
        <v>135</v>
      </c>
      <c r="D12" s="29" t="s">
        <v>114</v>
      </c>
      <c r="E12" s="29">
        <v>1862</v>
      </c>
      <c r="F12" s="30" t="s">
        <v>214</v>
      </c>
      <c r="G12" s="30" t="s">
        <v>4</v>
      </c>
      <c r="H12" s="30" t="s">
        <v>214</v>
      </c>
      <c r="I12" s="30" t="s">
        <v>102</v>
      </c>
      <c r="J12" s="30" t="s">
        <v>102</v>
      </c>
      <c r="K12" s="30" t="s">
        <v>102</v>
      </c>
      <c r="L12" s="30" t="s">
        <v>102</v>
      </c>
      <c r="M12" s="30"/>
      <c r="N12" s="30" t="s">
        <v>4</v>
      </c>
      <c r="O12" s="30" t="s">
        <v>8</v>
      </c>
      <c r="P12" s="30" t="s">
        <v>209</v>
      </c>
      <c r="Q12" s="30" t="s">
        <v>209</v>
      </c>
      <c r="R12" s="31" t="s">
        <v>102</v>
      </c>
      <c r="S12" s="31" t="s">
        <v>102</v>
      </c>
      <c r="T12">
        <v>0.21428571428571427</v>
      </c>
      <c r="U12">
        <v>0.21428571428571427</v>
      </c>
      <c r="V12">
        <v>0.21428571428571427</v>
      </c>
      <c r="W12">
        <v>0.21428571428571427</v>
      </c>
    </row>
    <row r="13" spans="2:23" ht="12.75">
      <c r="B13" s="29">
        <v>43</v>
      </c>
      <c r="C13" s="29">
        <v>1519</v>
      </c>
      <c r="D13" s="29" t="s">
        <v>115</v>
      </c>
      <c r="E13" s="29">
        <v>1863</v>
      </c>
      <c r="F13" s="30" t="s">
        <v>23</v>
      </c>
      <c r="G13" s="30" t="s">
        <v>23</v>
      </c>
      <c r="H13" s="30" t="s">
        <v>23</v>
      </c>
      <c r="I13" s="30" t="s">
        <v>102</v>
      </c>
      <c r="J13" s="30" t="s">
        <v>102</v>
      </c>
      <c r="K13" s="30" t="s">
        <v>102</v>
      </c>
      <c r="L13" s="30" t="s">
        <v>102</v>
      </c>
      <c r="M13" s="30"/>
      <c r="N13" s="30" t="s">
        <v>23</v>
      </c>
      <c r="O13" s="30" t="s">
        <v>24</v>
      </c>
      <c r="P13" s="30" t="s">
        <v>209</v>
      </c>
      <c r="Q13" s="30" t="s">
        <v>209</v>
      </c>
      <c r="R13" s="31" t="s">
        <v>98</v>
      </c>
      <c r="S13" s="31" t="s">
        <v>98</v>
      </c>
      <c r="T13">
        <v>0.2</v>
      </c>
      <c r="U13">
        <v>0.2</v>
      </c>
      <c r="V13">
        <v>0.2</v>
      </c>
      <c r="W13">
        <v>0.2</v>
      </c>
    </row>
    <row r="14" spans="2:23" ht="25.5">
      <c r="B14" s="29">
        <v>46</v>
      </c>
      <c r="C14" s="29">
        <v>194</v>
      </c>
      <c r="D14" s="29" t="s">
        <v>116</v>
      </c>
      <c r="E14" s="29">
        <v>1864</v>
      </c>
      <c r="F14" s="30" t="s">
        <v>15</v>
      </c>
      <c r="G14" s="30" t="s">
        <v>15</v>
      </c>
      <c r="H14" s="30" t="s">
        <v>15</v>
      </c>
      <c r="I14" s="30" t="s">
        <v>102</v>
      </c>
      <c r="J14" s="30" t="s">
        <v>102</v>
      </c>
      <c r="K14" s="30" t="s">
        <v>102</v>
      </c>
      <c r="L14" s="30" t="s">
        <v>102</v>
      </c>
      <c r="M14" s="30"/>
      <c r="N14" s="30" t="s">
        <v>215</v>
      </c>
      <c r="O14" s="30" t="s">
        <v>14</v>
      </c>
      <c r="P14" s="30" t="s">
        <v>209</v>
      </c>
      <c r="Q14" s="30" t="s">
        <v>209</v>
      </c>
      <c r="R14" s="31" t="s">
        <v>98</v>
      </c>
      <c r="S14" s="31" t="s">
        <v>117</v>
      </c>
      <c r="T14">
        <v>0.1875</v>
      </c>
      <c r="U14">
        <v>0.1875</v>
      </c>
      <c r="V14">
        <v>0.1875</v>
      </c>
      <c r="W14">
        <v>0.1875</v>
      </c>
    </row>
    <row r="15" spans="2:23" ht="12.75">
      <c r="B15" s="29">
        <v>52</v>
      </c>
      <c r="C15" s="29">
        <v>1482</v>
      </c>
      <c r="D15" s="29" t="s">
        <v>119</v>
      </c>
      <c r="E15" s="29">
        <v>1865</v>
      </c>
      <c r="F15" s="30" t="s">
        <v>5</v>
      </c>
      <c r="G15" s="30" t="s">
        <v>5</v>
      </c>
      <c r="H15" s="30" t="s">
        <v>5</v>
      </c>
      <c r="I15" s="30" t="s">
        <v>102</v>
      </c>
      <c r="J15" s="30" t="s">
        <v>102</v>
      </c>
      <c r="K15" s="30" t="s">
        <v>102</v>
      </c>
      <c r="L15" s="30" t="s">
        <v>102</v>
      </c>
      <c r="M15" s="30"/>
      <c r="N15" s="30" t="s">
        <v>5</v>
      </c>
      <c r="O15" s="30" t="s">
        <v>26</v>
      </c>
      <c r="P15" s="30" t="s">
        <v>209</v>
      </c>
      <c r="Q15" s="30" t="s">
        <v>27</v>
      </c>
      <c r="R15" s="31" t="s">
        <v>102</v>
      </c>
      <c r="S15" s="31" t="s">
        <v>103</v>
      </c>
      <c r="T15">
        <v>0.2222222222222222</v>
      </c>
      <c r="U15">
        <v>0.2222222222222222</v>
      </c>
      <c r="V15">
        <v>0.2222222222222222</v>
      </c>
      <c r="W15">
        <v>0.16666666666666666</v>
      </c>
    </row>
    <row r="16" spans="2:23" ht="25.5">
      <c r="B16" s="29">
        <v>55</v>
      </c>
      <c r="C16" s="29">
        <v>261</v>
      </c>
      <c r="D16" s="29" t="s">
        <v>120</v>
      </c>
      <c r="E16" s="29">
        <v>1866</v>
      </c>
      <c r="F16" s="30" t="s">
        <v>15</v>
      </c>
      <c r="G16" s="30" t="s">
        <v>15</v>
      </c>
      <c r="H16" s="30" t="s">
        <v>10</v>
      </c>
      <c r="I16" s="30" t="s">
        <v>102</v>
      </c>
      <c r="J16" s="30" t="s">
        <v>98</v>
      </c>
      <c r="K16" s="30" t="s">
        <v>102</v>
      </c>
      <c r="L16" s="30" t="s">
        <v>98</v>
      </c>
      <c r="M16" s="30"/>
      <c r="N16" s="30" t="s">
        <v>217</v>
      </c>
      <c r="O16" s="30" t="s">
        <v>218</v>
      </c>
      <c r="P16" s="30" t="s">
        <v>11</v>
      </c>
      <c r="Q16" s="30" t="s">
        <v>209</v>
      </c>
      <c r="R16" s="31" t="s">
        <v>98</v>
      </c>
      <c r="S16" s="31" t="s">
        <v>98</v>
      </c>
      <c r="T16">
        <v>0.21052631578947367</v>
      </c>
      <c r="U16">
        <v>0.2631578947368421</v>
      </c>
      <c r="V16">
        <v>0.21052631578947367</v>
      </c>
      <c r="W16">
        <v>0.21052631578947367</v>
      </c>
    </row>
    <row r="17" spans="2:23" ht="12.75">
      <c r="B17" s="29">
        <v>60</v>
      </c>
      <c r="C17" s="29">
        <v>1533</v>
      </c>
      <c r="D17" s="29" t="s">
        <v>121</v>
      </c>
      <c r="E17" s="29">
        <v>1876</v>
      </c>
      <c r="F17" s="30" t="s">
        <v>36</v>
      </c>
      <c r="G17" s="30" t="s">
        <v>36</v>
      </c>
      <c r="H17" s="30" t="s">
        <v>36</v>
      </c>
      <c r="I17" s="30" t="s">
        <v>102</v>
      </c>
      <c r="J17" s="30" t="s">
        <v>102</v>
      </c>
      <c r="K17" s="30" t="s">
        <v>102</v>
      </c>
      <c r="L17" s="30" t="s">
        <v>102</v>
      </c>
      <c r="M17" s="30"/>
      <c r="N17" s="30" t="s">
        <v>36</v>
      </c>
      <c r="O17" s="30" t="s">
        <v>37</v>
      </c>
      <c r="P17" s="30" t="s">
        <v>209</v>
      </c>
      <c r="Q17" s="30" t="s">
        <v>209</v>
      </c>
      <c r="R17" s="31" t="s">
        <v>98</v>
      </c>
      <c r="S17" s="31" t="s">
        <v>98</v>
      </c>
      <c r="T17">
        <v>0.23809523809523808</v>
      </c>
      <c r="U17">
        <v>0.2857142857142857</v>
      </c>
      <c r="V17">
        <v>0.23809523809523808</v>
      </c>
      <c r="W17">
        <v>0.19047619047619047</v>
      </c>
    </row>
    <row r="18" spans="2:23" ht="12.75">
      <c r="B18" s="29">
        <v>61</v>
      </c>
      <c r="C18" s="29">
        <v>187</v>
      </c>
      <c r="D18" s="29" t="s">
        <v>99</v>
      </c>
      <c r="E18" s="29">
        <v>1877</v>
      </c>
      <c r="F18" s="30" t="s">
        <v>7</v>
      </c>
      <c r="G18" s="30" t="s">
        <v>7</v>
      </c>
      <c r="H18" s="30" t="s">
        <v>7</v>
      </c>
      <c r="I18" s="30" t="s">
        <v>102</v>
      </c>
      <c r="J18" s="30" t="s">
        <v>102</v>
      </c>
      <c r="K18" s="30" t="s">
        <v>102</v>
      </c>
      <c r="L18" s="30" t="s">
        <v>102</v>
      </c>
      <c r="M18" s="30"/>
      <c r="N18" s="30" t="s">
        <v>7</v>
      </c>
      <c r="O18" s="30" t="s">
        <v>6</v>
      </c>
      <c r="P18" s="30" t="s">
        <v>209</v>
      </c>
      <c r="Q18" s="30" t="s">
        <v>209</v>
      </c>
      <c r="R18" s="31" t="s">
        <v>98</v>
      </c>
      <c r="S18" s="31" t="s">
        <v>98</v>
      </c>
      <c r="T18">
        <v>0.22727272727272727</v>
      </c>
      <c r="U18">
        <v>0.2727272727272727</v>
      </c>
      <c r="V18">
        <v>0.22727272727272727</v>
      </c>
      <c r="W18">
        <v>0.18181818181818182</v>
      </c>
    </row>
    <row r="19" spans="2:23" ht="25.5">
      <c r="B19" s="29">
        <v>64</v>
      </c>
      <c r="C19" s="29">
        <v>1518</v>
      </c>
      <c r="D19" s="35" t="s">
        <v>122</v>
      </c>
      <c r="E19" s="29">
        <v>1879</v>
      </c>
      <c r="F19" s="30" t="s">
        <v>220</v>
      </c>
      <c r="G19" s="30" t="s">
        <v>26</v>
      </c>
      <c r="H19" s="30" t="s">
        <v>26</v>
      </c>
      <c r="I19" s="30" t="s">
        <v>102</v>
      </c>
      <c r="J19" s="30" t="s">
        <v>102</v>
      </c>
      <c r="K19" s="30" t="s">
        <v>98</v>
      </c>
      <c r="L19" s="30" t="s">
        <v>102</v>
      </c>
      <c r="M19" s="30"/>
      <c r="N19" s="30" t="s">
        <v>26</v>
      </c>
      <c r="O19" s="30" t="s">
        <v>38</v>
      </c>
      <c r="P19" s="30" t="s">
        <v>209</v>
      </c>
      <c r="Q19" s="30" t="s">
        <v>27</v>
      </c>
      <c r="R19" s="31" t="s">
        <v>98</v>
      </c>
      <c r="S19" s="31" t="s">
        <v>98</v>
      </c>
      <c r="T19">
        <v>0.21739130434782608</v>
      </c>
      <c r="U19">
        <v>0.2608695652173913</v>
      </c>
      <c r="V19">
        <v>0.2608695652173913</v>
      </c>
      <c r="W19">
        <v>0.17391304347826086</v>
      </c>
    </row>
    <row r="20" spans="2:23" ht="12.75">
      <c r="B20" s="29">
        <v>65</v>
      </c>
      <c r="C20" s="29">
        <v>3725</v>
      </c>
      <c r="D20" s="29" t="s">
        <v>123</v>
      </c>
      <c r="E20" s="29">
        <v>1882</v>
      </c>
      <c r="F20" s="30" t="s">
        <v>221</v>
      </c>
      <c r="G20" s="30" t="s">
        <v>20</v>
      </c>
      <c r="H20" s="30" t="s">
        <v>221</v>
      </c>
      <c r="I20" s="30" t="s">
        <v>102</v>
      </c>
      <c r="J20" s="30" t="s">
        <v>102</v>
      </c>
      <c r="K20" s="30" t="s">
        <v>102</v>
      </c>
      <c r="L20" s="30" t="s">
        <v>102</v>
      </c>
      <c r="M20" s="30"/>
      <c r="N20" s="30" t="s">
        <v>20</v>
      </c>
      <c r="O20" s="30" t="s">
        <v>39</v>
      </c>
      <c r="P20" s="30" t="s">
        <v>209</v>
      </c>
      <c r="Q20" s="30" t="s">
        <v>209</v>
      </c>
      <c r="R20" s="31" t="s">
        <v>98</v>
      </c>
      <c r="S20" s="31" t="s">
        <v>98</v>
      </c>
      <c r="T20">
        <v>0.20833333333333334</v>
      </c>
      <c r="U20">
        <v>0.25</v>
      </c>
      <c r="V20">
        <v>0.25</v>
      </c>
      <c r="W20">
        <v>0.16666666666666666</v>
      </c>
    </row>
    <row r="21" spans="2:23" ht="12.75">
      <c r="B21" s="29">
        <v>67</v>
      </c>
      <c r="C21" s="29">
        <v>202</v>
      </c>
      <c r="D21" s="29" t="s">
        <v>124</v>
      </c>
      <c r="E21" s="29">
        <v>1884</v>
      </c>
      <c r="F21" s="30" t="s">
        <v>4</v>
      </c>
      <c r="G21" s="30" t="s">
        <v>4</v>
      </c>
      <c r="H21" s="30" t="s">
        <v>40</v>
      </c>
      <c r="I21" s="30" t="s">
        <v>102</v>
      </c>
      <c r="J21" s="30" t="s">
        <v>98</v>
      </c>
      <c r="K21" s="30" t="s">
        <v>102</v>
      </c>
      <c r="L21" s="30" t="s">
        <v>98</v>
      </c>
      <c r="M21" s="30"/>
      <c r="N21" s="30" t="s">
        <v>4</v>
      </c>
      <c r="O21" s="30" t="s">
        <v>40</v>
      </c>
      <c r="P21" s="30" t="s">
        <v>209</v>
      </c>
      <c r="Q21" s="30" t="s">
        <v>209</v>
      </c>
      <c r="R21" s="31" t="s">
        <v>98</v>
      </c>
      <c r="S21" s="31" t="s">
        <v>98</v>
      </c>
      <c r="T21">
        <v>0.2</v>
      </c>
      <c r="U21">
        <v>0.28</v>
      </c>
      <c r="V21">
        <v>0.24</v>
      </c>
      <c r="W21">
        <v>0.2</v>
      </c>
    </row>
    <row r="22" spans="2:23" ht="12.75">
      <c r="B22" s="29">
        <v>70</v>
      </c>
      <c r="C22" s="29">
        <v>1535</v>
      </c>
      <c r="D22" s="29" t="s">
        <v>125</v>
      </c>
      <c r="E22" s="29">
        <v>1885</v>
      </c>
      <c r="F22" s="30" t="s">
        <v>36</v>
      </c>
      <c r="G22" s="30" t="s">
        <v>36</v>
      </c>
      <c r="H22" s="30" t="s">
        <v>36</v>
      </c>
      <c r="I22" s="30" t="s">
        <v>102</v>
      </c>
      <c r="J22" s="30" t="s">
        <v>102</v>
      </c>
      <c r="K22" s="30" t="s">
        <v>102</v>
      </c>
      <c r="L22" s="30" t="s">
        <v>102</v>
      </c>
      <c r="M22" s="30"/>
      <c r="N22" s="30" t="s">
        <v>36</v>
      </c>
      <c r="O22" s="30" t="s">
        <v>37</v>
      </c>
      <c r="P22" s="30" t="s">
        <v>209</v>
      </c>
      <c r="Q22" s="30" t="s">
        <v>209</v>
      </c>
      <c r="R22" s="31" t="s">
        <v>102</v>
      </c>
      <c r="S22" s="31" t="s">
        <v>102</v>
      </c>
      <c r="T22">
        <v>0.19230769230769232</v>
      </c>
      <c r="U22">
        <v>0.2692307692307692</v>
      </c>
      <c r="V22">
        <v>0.23076923076923078</v>
      </c>
      <c r="W22">
        <v>0.19230769230769232</v>
      </c>
    </row>
    <row r="23" spans="2:23" ht="12.75">
      <c r="B23" s="29">
        <v>72</v>
      </c>
      <c r="C23" s="29">
        <v>196</v>
      </c>
      <c r="D23" s="29" t="s">
        <v>126</v>
      </c>
      <c r="E23" s="29">
        <v>1893</v>
      </c>
      <c r="F23" s="30" t="s">
        <v>4</v>
      </c>
      <c r="G23" s="30" t="s">
        <v>4</v>
      </c>
      <c r="H23" s="30" t="s">
        <v>4</v>
      </c>
      <c r="I23" s="30" t="s">
        <v>102</v>
      </c>
      <c r="J23" s="30" t="s">
        <v>102</v>
      </c>
      <c r="K23" s="30" t="s">
        <v>102</v>
      </c>
      <c r="L23" s="30" t="s">
        <v>102</v>
      </c>
      <c r="M23" s="30"/>
      <c r="N23" s="30" t="s">
        <v>4</v>
      </c>
      <c r="O23" s="30" t="s">
        <v>41</v>
      </c>
      <c r="P23" s="30" t="s">
        <v>209</v>
      </c>
      <c r="Q23" s="30" t="s">
        <v>209</v>
      </c>
      <c r="R23" s="31" t="s">
        <v>98</v>
      </c>
      <c r="S23" s="31" t="s">
        <v>98</v>
      </c>
      <c r="T23">
        <v>0.18518518518518517</v>
      </c>
      <c r="U23">
        <v>0.25925925925925924</v>
      </c>
      <c r="V23">
        <v>0.2222222222222222</v>
      </c>
      <c r="W23">
        <v>0.18518518518518517</v>
      </c>
    </row>
    <row r="24" spans="2:23" ht="12.75">
      <c r="B24" s="29">
        <v>73</v>
      </c>
      <c r="C24" s="29">
        <v>1490</v>
      </c>
      <c r="D24" s="29" t="s">
        <v>127</v>
      </c>
      <c r="E24" s="29">
        <v>1894</v>
      </c>
      <c r="F24" s="30" t="s">
        <v>42</v>
      </c>
      <c r="G24" s="30" t="s">
        <v>42</v>
      </c>
      <c r="H24" s="30" t="s">
        <v>42</v>
      </c>
      <c r="I24" s="30" t="s">
        <v>102</v>
      </c>
      <c r="J24" s="30" t="s">
        <v>102</v>
      </c>
      <c r="K24" s="30" t="s">
        <v>102</v>
      </c>
      <c r="L24" s="30" t="s">
        <v>102</v>
      </c>
      <c r="M24" s="30"/>
      <c r="N24" s="30" t="s">
        <v>42</v>
      </c>
      <c r="O24" s="30" t="s">
        <v>40</v>
      </c>
      <c r="P24" s="30" t="s">
        <v>209</v>
      </c>
      <c r="Q24" s="30" t="s">
        <v>209</v>
      </c>
      <c r="R24" s="31" t="s">
        <v>98</v>
      </c>
      <c r="S24" s="31" t="s">
        <v>98</v>
      </c>
      <c r="T24">
        <v>0.17857142857142858</v>
      </c>
      <c r="U24">
        <v>0.25</v>
      </c>
      <c r="V24">
        <v>0.21428571428571427</v>
      </c>
      <c r="W24">
        <v>0.17857142857142858</v>
      </c>
    </row>
    <row r="25" spans="2:23" ht="12.75">
      <c r="B25" s="29">
        <v>76</v>
      </c>
      <c r="C25" s="29">
        <v>1569</v>
      </c>
      <c r="D25" s="29" t="s">
        <v>128</v>
      </c>
      <c r="E25" s="29">
        <v>1897</v>
      </c>
      <c r="F25" s="30" t="s">
        <v>43</v>
      </c>
      <c r="G25" s="30" t="s">
        <v>43</v>
      </c>
      <c r="H25" s="30" t="s">
        <v>43</v>
      </c>
      <c r="I25" s="30" t="s">
        <v>102</v>
      </c>
      <c r="J25" s="30" t="s">
        <v>102</v>
      </c>
      <c r="K25" s="30" t="s">
        <v>102</v>
      </c>
      <c r="L25" s="30" t="s">
        <v>102</v>
      </c>
      <c r="M25" s="30"/>
      <c r="N25" s="30" t="s">
        <v>43</v>
      </c>
      <c r="O25" s="30" t="s">
        <v>6</v>
      </c>
      <c r="P25" s="30" t="s">
        <v>209</v>
      </c>
      <c r="Q25" s="30" t="s">
        <v>209</v>
      </c>
      <c r="R25" s="31" t="s">
        <v>102</v>
      </c>
      <c r="S25" s="31" t="s">
        <v>102</v>
      </c>
      <c r="T25">
        <v>0.1724137931034483</v>
      </c>
      <c r="U25">
        <v>0.2413793103448276</v>
      </c>
      <c r="V25">
        <v>0.20689655172413793</v>
      </c>
      <c r="W25">
        <v>0.1724137931034483</v>
      </c>
    </row>
    <row r="26" spans="2:23" ht="12.75">
      <c r="B26" s="29">
        <v>79</v>
      </c>
      <c r="C26" s="29">
        <v>1557</v>
      </c>
      <c r="D26" s="29" t="s">
        <v>129</v>
      </c>
      <c r="E26" s="29">
        <v>1898</v>
      </c>
      <c r="F26" s="30" t="s">
        <v>9</v>
      </c>
      <c r="G26" s="30" t="s">
        <v>9</v>
      </c>
      <c r="H26" s="30" t="s">
        <v>9</v>
      </c>
      <c r="I26" s="30" t="s">
        <v>102</v>
      </c>
      <c r="J26" s="30" t="s">
        <v>102</v>
      </c>
      <c r="K26" s="30" t="s">
        <v>102</v>
      </c>
      <c r="L26" s="30"/>
      <c r="M26" s="30"/>
      <c r="N26" s="30" t="s">
        <v>9</v>
      </c>
      <c r="O26" s="30" t="s">
        <v>5</v>
      </c>
      <c r="P26" s="30" t="s">
        <v>209</v>
      </c>
      <c r="Q26" s="30" t="s">
        <v>209</v>
      </c>
      <c r="R26" s="31" t="s">
        <v>98</v>
      </c>
      <c r="S26" s="31" t="s">
        <v>98</v>
      </c>
      <c r="T26">
        <v>0.16666666666666666</v>
      </c>
      <c r="U26">
        <v>0.23333333333333334</v>
      </c>
      <c r="V26">
        <v>0.2</v>
      </c>
      <c r="W26">
        <v>0.16666666666666666</v>
      </c>
    </row>
    <row r="27" spans="2:23" ht="63.75">
      <c r="B27" s="29">
        <v>82</v>
      </c>
      <c r="C27" s="29">
        <v>31</v>
      </c>
      <c r="D27" s="29" t="s">
        <v>130</v>
      </c>
      <c r="E27" s="29">
        <v>1900</v>
      </c>
      <c r="F27" s="30" t="s">
        <v>222</v>
      </c>
      <c r="G27" s="30" t="s">
        <v>223</v>
      </c>
      <c r="H27" s="30" t="s">
        <v>224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/>
      <c r="N27" s="30" t="s">
        <v>223</v>
      </c>
      <c r="O27" s="30" t="s">
        <v>40</v>
      </c>
      <c r="P27" s="30" t="s">
        <v>209</v>
      </c>
      <c r="Q27" s="30" t="s">
        <v>209</v>
      </c>
      <c r="R27" s="31" t="s">
        <v>98</v>
      </c>
      <c r="S27" s="31" t="s">
        <v>98</v>
      </c>
      <c r="T27">
        <v>0.16129032258064516</v>
      </c>
      <c r="U27">
        <v>0.22580645161290322</v>
      </c>
      <c r="V27">
        <v>0.1935483870967742</v>
      </c>
      <c r="W27">
        <v>0.16129032258064516</v>
      </c>
    </row>
    <row r="28" spans="2:23" ht="12.75">
      <c r="B28" s="29">
        <v>83</v>
      </c>
      <c r="C28" s="29">
        <v>3250</v>
      </c>
      <c r="D28" s="29" t="s">
        <v>131</v>
      </c>
      <c r="E28" s="29">
        <v>1900</v>
      </c>
      <c r="F28" s="30" t="s">
        <v>7</v>
      </c>
      <c r="G28" s="30" t="s">
        <v>7</v>
      </c>
      <c r="H28" s="30" t="s">
        <v>7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/>
      <c r="N28" s="30" t="s">
        <v>7</v>
      </c>
      <c r="O28" s="30" t="s">
        <v>40</v>
      </c>
      <c r="P28" s="30" t="s">
        <v>209</v>
      </c>
      <c r="Q28" s="30" t="s">
        <v>209</v>
      </c>
      <c r="R28" s="31" t="s">
        <v>98</v>
      </c>
      <c r="S28" s="31" t="s">
        <v>102</v>
      </c>
      <c r="T28">
        <v>0.15625</v>
      </c>
      <c r="U28">
        <v>0.21875</v>
      </c>
      <c r="V28">
        <v>0.1875</v>
      </c>
      <c r="W28">
        <v>0.15625</v>
      </c>
    </row>
    <row r="29" spans="2:23" ht="12.75">
      <c r="B29" s="29">
        <v>88</v>
      </c>
      <c r="C29" s="29">
        <v>1205</v>
      </c>
      <c r="D29" s="35" t="s">
        <v>133</v>
      </c>
      <c r="E29" s="29">
        <v>1906</v>
      </c>
      <c r="F29" s="30" t="s">
        <v>225</v>
      </c>
      <c r="G29" s="30" t="s">
        <v>36</v>
      </c>
      <c r="H29" s="30" t="s">
        <v>36</v>
      </c>
      <c r="I29" s="30" t="s">
        <v>102</v>
      </c>
      <c r="J29" s="30" t="s">
        <v>102</v>
      </c>
      <c r="K29" s="30" t="s">
        <v>98</v>
      </c>
      <c r="L29" s="30" t="s">
        <v>102</v>
      </c>
      <c r="M29" s="30"/>
      <c r="N29" s="30" t="s">
        <v>36</v>
      </c>
      <c r="O29" s="30" t="s">
        <v>226</v>
      </c>
      <c r="P29" s="30" t="s">
        <v>209</v>
      </c>
      <c r="Q29" s="30" t="s">
        <v>209</v>
      </c>
      <c r="R29" s="31" t="s">
        <v>98</v>
      </c>
      <c r="S29" s="31" t="s">
        <v>103</v>
      </c>
      <c r="T29">
        <v>0.17647058823529413</v>
      </c>
      <c r="U29">
        <v>0.20588235294117646</v>
      </c>
      <c r="V29">
        <v>0.23529411764705882</v>
      </c>
      <c r="W29">
        <v>0.17647058823529413</v>
      </c>
    </row>
    <row r="30" spans="2:23" ht="12.75">
      <c r="B30" s="29">
        <v>91</v>
      </c>
      <c r="C30" s="29">
        <v>1202</v>
      </c>
      <c r="D30" s="36" t="s">
        <v>134</v>
      </c>
      <c r="E30" s="29">
        <v>1907</v>
      </c>
      <c r="F30" s="30" t="s">
        <v>209</v>
      </c>
      <c r="G30" s="30" t="s">
        <v>45</v>
      </c>
      <c r="H30" s="30" t="s">
        <v>44</v>
      </c>
      <c r="I30" s="30" t="s">
        <v>102</v>
      </c>
      <c r="J30" s="30" t="s">
        <v>102</v>
      </c>
      <c r="K30" s="30" t="s">
        <v>98</v>
      </c>
      <c r="L30" s="30" t="s">
        <v>98</v>
      </c>
      <c r="M30" s="30"/>
      <c r="N30" s="30" t="s">
        <v>45</v>
      </c>
      <c r="O30" s="30" t="s">
        <v>226</v>
      </c>
      <c r="P30" s="30" t="s">
        <v>209</v>
      </c>
      <c r="Q30" s="30" t="s">
        <v>209</v>
      </c>
      <c r="R30" s="31" t="s">
        <v>98</v>
      </c>
      <c r="S30" s="31" t="s">
        <v>98</v>
      </c>
      <c r="T30">
        <v>0.17142857142857143</v>
      </c>
      <c r="U30">
        <v>0.2</v>
      </c>
      <c r="V30">
        <v>0.2571428571428571</v>
      </c>
      <c r="W30">
        <v>0.2</v>
      </c>
    </row>
    <row r="31" spans="2:23" ht="12.75">
      <c r="B31" s="29">
        <v>94</v>
      </c>
      <c r="C31" s="29">
        <v>1086</v>
      </c>
      <c r="D31" s="29" t="s">
        <v>111</v>
      </c>
      <c r="E31" s="29">
        <v>1909</v>
      </c>
      <c r="F31" s="30" t="s">
        <v>5</v>
      </c>
      <c r="G31" s="30" t="s">
        <v>5</v>
      </c>
      <c r="H31" s="30" t="s">
        <v>5</v>
      </c>
      <c r="I31" s="30" t="s">
        <v>102</v>
      </c>
      <c r="J31" s="30" t="s">
        <v>102</v>
      </c>
      <c r="K31" s="30" t="s">
        <v>102</v>
      </c>
      <c r="L31" s="30" t="s">
        <v>102</v>
      </c>
      <c r="M31" s="30"/>
      <c r="N31" s="30" t="s">
        <v>5</v>
      </c>
      <c r="O31" s="30" t="s">
        <v>22</v>
      </c>
      <c r="P31" s="30" t="s">
        <v>209</v>
      </c>
      <c r="Q31" s="30" t="s">
        <v>209</v>
      </c>
      <c r="R31" s="31" t="s">
        <v>98</v>
      </c>
      <c r="S31" s="31" t="s">
        <v>98</v>
      </c>
      <c r="T31">
        <v>0.16666666666666666</v>
      </c>
      <c r="U31">
        <v>0.19444444444444445</v>
      </c>
      <c r="V31">
        <v>0.25</v>
      </c>
      <c r="W31">
        <v>0.19444444444444445</v>
      </c>
    </row>
    <row r="32" spans="2:23" ht="25.5">
      <c r="B32" s="29">
        <v>100</v>
      </c>
      <c r="C32" s="29">
        <v>1250</v>
      </c>
      <c r="D32" s="29" t="s">
        <v>136</v>
      </c>
      <c r="E32" s="29">
        <v>1912</v>
      </c>
      <c r="F32" s="30" t="s">
        <v>227</v>
      </c>
      <c r="G32" s="30" t="s">
        <v>47</v>
      </c>
      <c r="H32" s="30" t="s">
        <v>46</v>
      </c>
      <c r="I32" s="30" t="s">
        <v>102</v>
      </c>
      <c r="J32" s="30" t="s">
        <v>102</v>
      </c>
      <c r="K32" s="30" t="s">
        <v>102</v>
      </c>
      <c r="L32" s="30" t="s">
        <v>98</v>
      </c>
      <c r="M32" s="30"/>
      <c r="N32" s="30" t="s">
        <v>227</v>
      </c>
      <c r="O32" s="30" t="s">
        <v>6</v>
      </c>
      <c r="P32" s="30" t="s">
        <v>209</v>
      </c>
      <c r="Q32" s="30" t="s">
        <v>209</v>
      </c>
      <c r="R32" s="31" t="s">
        <v>98</v>
      </c>
      <c r="S32" s="31" t="s">
        <v>98</v>
      </c>
      <c r="T32">
        <v>0.18421052631578946</v>
      </c>
      <c r="U32">
        <v>0.21052631578947367</v>
      </c>
      <c r="V32">
        <v>0.2631578947368421</v>
      </c>
      <c r="W32">
        <v>0.21052631578947367</v>
      </c>
    </row>
    <row r="33" spans="2:23" ht="89.25">
      <c r="B33" s="29">
        <v>106</v>
      </c>
      <c r="C33" s="29">
        <v>257</v>
      </c>
      <c r="D33" s="29" t="s">
        <v>138</v>
      </c>
      <c r="E33" s="29">
        <v>1914</v>
      </c>
      <c r="F33" s="30" t="s">
        <v>10</v>
      </c>
      <c r="G33" s="30" t="s">
        <v>10</v>
      </c>
      <c r="H33" s="30" t="s">
        <v>10</v>
      </c>
      <c r="I33" s="30" t="s">
        <v>102</v>
      </c>
      <c r="J33" s="30" t="s">
        <v>102</v>
      </c>
      <c r="K33" s="30" t="s">
        <v>102</v>
      </c>
      <c r="L33" s="30" t="s">
        <v>102</v>
      </c>
      <c r="M33" s="30"/>
      <c r="N33" s="30" t="s">
        <v>10</v>
      </c>
      <c r="O33" s="30" t="s">
        <v>47</v>
      </c>
      <c r="P33" s="30" t="s">
        <v>231</v>
      </c>
      <c r="Q33" s="30" t="s">
        <v>232</v>
      </c>
      <c r="R33" s="31" t="s">
        <v>102</v>
      </c>
      <c r="S33" s="31" t="s">
        <v>102</v>
      </c>
      <c r="T33">
        <v>0.2</v>
      </c>
      <c r="U33">
        <v>0.225</v>
      </c>
      <c r="V33">
        <v>0.275</v>
      </c>
      <c r="W33">
        <v>0.2</v>
      </c>
    </row>
    <row r="34" spans="2:23" ht="12.75">
      <c r="B34" s="29">
        <v>109</v>
      </c>
      <c r="C34" s="29">
        <v>1219</v>
      </c>
      <c r="D34" s="35" t="s">
        <v>139</v>
      </c>
      <c r="E34" s="29">
        <v>1919</v>
      </c>
      <c r="F34" s="30" t="s">
        <v>233</v>
      </c>
      <c r="G34" s="30" t="s">
        <v>7</v>
      </c>
      <c r="H34" s="30" t="s">
        <v>7</v>
      </c>
      <c r="I34" s="30" t="s">
        <v>102</v>
      </c>
      <c r="J34" s="30" t="s">
        <v>102</v>
      </c>
      <c r="K34" s="30" t="s">
        <v>98</v>
      </c>
      <c r="L34" s="30" t="s">
        <v>102</v>
      </c>
      <c r="M34" s="30"/>
      <c r="N34" s="30" t="s">
        <v>7</v>
      </c>
      <c r="O34" s="30" t="s">
        <v>51</v>
      </c>
      <c r="P34" s="30" t="s">
        <v>209</v>
      </c>
      <c r="Q34" s="30" t="s">
        <v>209</v>
      </c>
      <c r="R34" s="31" t="s">
        <v>102</v>
      </c>
      <c r="S34" s="31" t="s">
        <v>102</v>
      </c>
      <c r="T34">
        <v>0.1951219512195122</v>
      </c>
      <c r="U34">
        <v>0.21951219512195122</v>
      </c>
      <c r="V34">
        <v>0.2926829268292683</v>
      </c>
      <c r="W34">
        <v>0.1951219512195122</v>
      </c>
    </row>
    <row r="35" spans="2:23" ht="38.25">
      <c r="B35" s="29">
        <v>112</v>
      </c>
      <c r="C35" s="29">
        <v>1265</v>
      </c>
      <c r="D35" s="29" t="s">
        <v>140</v>
      </c>
      <c r="E35" s="29">
        <v>1919</v>
      </c>
      <c r="F35" s="30" t="s">
        <v>234</v>
      </c>
      <c r="G35" s="30" t="s">
        <v>235</v>
      </c>
      <c r="H35" s="30" t="s">
        <v>213</v>
      </c>
      <c r="I35" s="30" t="s">
        <v>102</v>
      </c>
      <c r="J35" s="30" t="s">
        <v>102</v>
      </c>
      <c r="K35" s="30" t="s">
        <v>102</v>
      </c>
      <c r="L35" s="30" t="s">
        <v>98</v>
      </c>
      <c r="M35" s="30"/>
      <c r="N35" s="30" t="s">
        <v>235</v>
      </c>
      <c r="O35" s="30" t="s">
        <v>53</v>
      </c>
      <c r="P35" s="30" t="s">
        <v>209</v>
      </c>
      <c r="Q35" s="30" t="s">
        <v>209</v>
      </c>
      <c r="R35" s="31" t="s">
        <v>98</v>
      </c>
      <c r="S35" s="31" t="s">
        <v>98</v>
      </c>
      <c r="T35">
        <v>0.19047619047619047</v>
      </c>
      <c r="U35">
        <v>0.21428571428571427</v>
      </c>
      <c r="V35">
        <v>0.2857142857142857</v>
      </c>
      <c r="W35">
        <v>0.21428571428571427</v>
      </c>
    </row>
    <row r="36" spans="2:23" ht="12.75">
      <c r="B36" s="29">
        <v>115</v>
      </c>
      <c r="C36" s="29">
        <v>1270</v>
      </c>
      <c r="D36" s="29" t="s">
        <v>128</v>
      </c>
      <c r="E36" s="29">
        <v>1919</v>
      </c>
      <c r="F36" s="30" t="s">
        <v>43</v>
      </c>
      <c r="G36" s="30" t="s">
        <v>43</v>
      </c>
      <c r="H36" s="30" t="s">
        <v>43</v>
      </c>
      <c r="I36" s="30" t="s">
        <v>102</v>
      </c>
      <c r="J36" s="30" t="s">
        <v>102</v>
      </c>
      <c r="K36" s="30" t="s">
        <v>102</v>
      </c>
      <c r="L36" s="30" t="s">
        <v>102</v>
      </c>
      <c r="M36" s="30"/>
      <c r="N36" s="30" t="s">
        <v>43</v>
      </c>
      <c r="O36" s="30" t="s">
        <v>6</v>
      </c>
      <c r="P36" s="30" t="s">
        <v>209</v>
      </c>
      <c r="Q36" s="30" t="s">
        <v>209</v>
      </c>
      <c r="R36" s="31" t="s">
        <v>102</v>
      </c>
      <c r="S36" s="31" t="s">
        <v>102</v>
      </c>
      <c r="T36">
        <v>0.18604651162790697</v>
      </c>
      <c r="U36">
        <v>0.20930232558139536</v>
      </c>
      <c r="V36">
        <v>0.27906976744186046</v>
      </c>
      <c r="W36">
        <v>0.20930232558139536</v>
      </c>
    </row>
    <row r="37" spans="2:23" ht="12.75">
      <c r="B37" s="29">
        <v>116</v>
      </c>
      <c r="C37" s="29">
        <v>3134</v>
      </c>
      <c r="D37" s="29" t="s">
        <v>141</v>
      </c>
      <c r="E37" s="29">
        <v>1919</v>
      </c>
      <c r="F37" s="30" t="s">
        <v>4</v>
      </c>
      <c r="G37" s="30" t="s">
        <v>4</v>
      </c>
      <c r="H37" s="30" t="s">
        <v>4</v>
      </c>
      <c r="I37" s="30" t="s">
        <v>102</v>
      </c>
      <c r="J37" s="30" t="s">
        <v>102</v>
      </c>
      <c r="K37" s="30" t="s">
        <v>102</v>
      </c>
      <c r="L37" s="30" t="s">
        <v>102</v>
      </c>
      <c r="M37" s="30"/>
      <c r="N37" s="30" t="s">
        <v>4</v>
      </c>
      <c r="O37" s="30" t="s">
        <v>6</v>
      </c>
      <c r="P37" s="30" t="s">
        <v>209</v>
      </c>
      <c r="Q37" s="30" t="s">
        <v>209</v>
      </c>
      <c r="R37" s="31" t="s">
        <v>142</v>
      </c>
      <c r="S37" s="31" t="s">
        <v>102</v>
      </c>
      <c r="T37">
        <v>0.18181818181818182</v>
      </c>
      <c r="U37">
        <v>0.20454545454545456</v>
      </c>
      <c r="V37">
        <v>0.2727272727272727</v>
      </c>
      <c r="W37">
        <v>0.20454545454545456</v>
      </c>
    </row>
    <row r="38" spans="2:23" ht="12.75">
      <c r="B38" s="29">
        <v>117</v>
      </c>
      <c r="C38" s="29">
        <v>1272</v>
      </c>
      <c r="D38" s="29" t="s">
        <v>143</v>
      </c>
      <c r="E38" s="29">
        <v>1920</v>
      </c>
      <c r="F38" s="30" t="s">
        <v>51</v>
      </c>
      <c r="G38" s="30" t="s">
        <v>51</v>
      </c>
      <c r="H38" s="30" t="s">
        <v>51</v>
      </c>
      <c r="I38" s="30" t="s">
        <v>102</v>
      </c>
      <c r="J38" s="30" t="s">
        <v>102</v>
      </c>
      <c r="K38" s="30" t="s">
        <v>102</v>
      </c>
      <c r="L38" s="30" t="s">
        <v>102</v>
      </c>
      <c r="M38" s="30"/>
      <c r="N38" s="30" t="s">
        <v>51</v>
      </c>
      <c r="O38" s="30" t="s">
        <v>54</v>
      </c>
      <c r="P38" s="30" t="s">
        <v>209</v>
      </c>
      <c r="Q38" s="30" t="s">
        <v>209</v>
      </c>
      <c r="R38" s="31" t="s">
        <v>98</v>
      </c>
      <c r="S38" s="31" t="s">
        <v>98</v>
      </c>
      <c r="T38">
        <v>0.17777777777777778</v>
      </c>
      <c r="U38">
        <v>0.2</v>
      </c>
      <c r="V38">
        <v>0.26666666666666666</v>
      </c>
      <c r="W38">
        <v>0.2</v>
      </c>
    </row>
    <row r="39" spans="2:23" ht="12.75">
      <c r="B39" s="29">
        <v>118</v>
      </c>
      <c r="C39" s="29">
        <v>41</v>
      </c>
      <c r="D39" s="36" t="s">
        <v>144</v>
      </c>
      <c r="E39" s="29">
        <v>1929</v>
      </c>
      <c r="F39" s="30" t="s">
        <v>209</v>
      </c>
      <c r="G39" s="30" t="s">
        <v>7</v>
      </c>
      <c r="H39" s="30" t="s">
        <v>40</v>
      </c>
      <c r="I39" s="30" t="s">
        <v>102</v>
      </c>
      <c r="J39" s="30" t="s">
        <v>102</v>
      </c>
      <c r="K39" s="30" t="s">
        <v>98</v>
      </c>
      <c r="L39" s="30" t="s">
        <v>98</v>
      </c>
      <c r="M39" s="30"/>
      <c r="N39" s="30" t="s">
        <v>7</v>
      </c>
      <c r="O39" s="30" t="s">
        <v>40</v>
      </c>
      <c r="P39" s="30" t="s">
        <v>209</v>
      </c>
      <c r="Q39" s="30" t="s">
        <v>209</v>
      </c>
      <c r="R39" s="31" t="s">
        <v>98</v>
      </c>
      <c r="S39" s="31" t="s">
        <v>117</v>
      </c>
      <c r="T39">
        <v>0.17391304347826086</v>
      </c>
      <c r="U39">
        <v>0.1956521739130435</v>
      </c>
      <c r="V39">
        <v>0.2826086956521739</v>
      </c>
      <c r="W39">
        <v>0.21739130434782608</v>
      </c>
    </row>
    <row r="40" spans="2:23" ht="12.75">
      <c r="B40" s="29">
        <v>121</v>
      </c>
      <c r="C40" s="29">
        <v>129</v>
      </c>
      <c r="D40" s="29" t="s">
        <v>145</v>
      </c>
      <c r="E40" s="29">
        <v>1931</v>
      </c>
      <c r="F40" s="30" t="s">
        <v>42</v>
      </c>
      <c r="G40" s="30" t="s">
        <v>42</v>
      </c>
      <c r="H40" s="30" t="s">
        <v>42</v>
      </c>
      <c r="I40" s="30" t="s">
        <v>102</v>
      </c>
      <c r="J40" s="30" t="s">
        <v>102</v>
      </c>
      <c r="K40" s="30" t="s">
        <v>102</v>
      </c>
      <c r="L40" s="30" t="s">
        <v>102</v>
      </c>
      <c r="M40" s="30"/>
      <c r="N40" s="30" t="s">
        <v>42</v>
      </c>
      <c r="O40" s="30" t="s">
        <v>40</v>
      </c>
      <c r="P40" s="30" t="s">
        <v>209</v>
      </c>
      <c r="Q40" s="30" t="s">
        <v>209</v>
      </c>
      <c r="R40" s="31" t="s">
        <v>98</v>
      </c>
      <c r="S40" s="31" t="s">
        <v>98</v>
      </c>
      <c r="T40">
        <v>0.1702127659574468</v>
      </c>
      <c r="U40">
        <v>0.19148936170212766</v>
      </c>
      <c r="V40">
        <v>0.2765957446808511</v>
      </c>
      <c r="W40">
        <v>0.2127659574468085</v>
      </c>
    </row>
    <row r="41" spans="2:23" ht="12.75">
      <c r="B41" s="29">
        <v>124</v>
      </c>
      <c r="C41" s="29">
        <v>1027</v>
      </c>
      <c r="D41" s="35" t="s">
        <v>146</v>
      </c>
      <c r="E41" s="29">
        <v>1932</v>
      </c>
      <c r="F41" s="30" t="s">
        <v>236</v>
      </c>
      <c r="G41" s="30" t="s">
        <v>25</v>
      </c>
      <c r="H41" s="30" t="s">
        <v>25</v>
      </c>
      <c r="I41" s="30" t="s">
        <v>102</v>
      </c>
      <c r="J41" s="30" t="s">
        <v>102</v>
      </c>
      <c r="K41" s="30" t="s">
        <v>98</v>
      </c>
      <c r="L41" s="30" t="s">
        <v>102</v>
      </c>
      <c r="M41" s="30"/>
      <c r="N41" s="30" t="s">
        <v>25</v>
      </c>
      <c r="O41" s="30" t="s">
        <v>38</v>
      </c>
      <c r="P41" s="30" t="s">
        <v>209</v>
      </c>
      <c r="Q41" s="30" t="s">
        <v>209</v>
      </c>
      <c r="R41" s="31" t="s">
        <v>98</v>
      </c>
      <c r="S41" s="31" t="s">
        <v>98</v>
      </c>
      <c r="T41">
        <v>0.16666666666666666</v>
      </c>
      <c r="U41">
        <v>0.1875</v>
      </c>
      <c r="V41">
        <v>0.2916666666666667</v>
      </c>
      <c r="W41">
        <v>0.20833333333333334</v>
      </c>
    </row>
    <row r="42" spans="2:23" ht="12.75">
      <c r="B42" s="29">
        <v>125</v>
      </c>
      <c r="C42" s="29">
        <v>1129</v>
      </c>
      <c r="D42" s="35" t="s">
        <v>147</v>
      </c>
      <c r="E42" s="29">
        <v>1934</v>
      </c>
      <c r="F42" s="30" t="s">
        <v>237</v>
      </c>
      <c r="G42" s="30" t="s">
        <v>55</v>
      </c>
      <c r="H42" s="30" t="s">
        <v>55</v>
      </c>
      <c r="I42" s="30" t="s">
        <v>102</v>
      </c>
      <c r="J42" s="30" t="s">
        <v>102</v>
      </c>
      <c r="K42" s="30" t="s">
        <v>98</v>
      </c>
      <c r="L42" s="30" t="s">
        <v>102</v>
      </c>
      <c r="M42" s="30"/>
      <c r="N42" s="30" t="s">
        <v>55</v>
      </c>
      <c r="O42" s="30" t="s">
        <v>56</v>
      </c>
      <c r="P42" s="30" t="s">
        <v>209</v>
      </c>
      <c r="Q42" s="30" t="s">
        <v>209</v>
      </c>
      <c r="R42" s="31" t="s">
        <v>98</v>
      </c>
      <c r="S42" s="31" t="s">
        <v>117</v>
      </c>
      <c r="T42">
        <v>0.16326530612244897</v>
      </c>
      <c r="U42">
        <v>0.1836734693877551</v>
      </c>
      <c r="V42">
        <v>0.30612244897959184</v>
      </c>
      <c r="W42">
        <v>0.20408163265306123</v>
      </c>
    </row>
    <row r="43" spans="2:23" ht="12.75">
      <c r="B43" s="29">
        <v>127</v>
      </c>
      <c r="C43" s="29">
        <v>111</v>
      </c>
      <c r="D43" s="29" t="s">
        <v>148</v>
      </c>
      <c r="E43" s="29">
        <v>1935</v>
      </c>
      <c r="F43" s="30" t="s">
        <v>11</v>
      </c>
      <c r="G43" s="30" t="s">
        <v>11</v>
      </c>
      <c r="H43" s="30" t="s">
        <v>57</v>
      </c>
      <c r="I43" s="30" t="s">
        <v>102</v>
      </c>
      <c r="J43" s="30" t="s">
        <v>102</v>
      </c>
      <c r="K43" s="30" t="s">
        <v>102</v>
      </c>
      <c r="L43" s="30" t="s">
        <v>98</v>
      </c>
      <c r="M43" s="30"/>
      <c r="N43" s="30" t="s">
        <v>11</v>
      </c>
      <c r="O43" s="30" t="s">
        <v>57</v>
      </c>
      <c r="P43" s="30" t="s">
        <v>209</v>
      </c>
      <c r="Q43" s="30" t="s">
        <v>209</v>
      </c>
      <c r="R43" s="31" t="s">
        <v>98</v>
      </c>
      <c r="S43" s="31" t="s">
        <v>102</v>
      </c>
      <c r="T43">
        <v>0.16</v>
      </c>
      <c r="U43">
        <v>0.18</v>
      </c>
      <c r="V43">
        <v>0.3</v>
      </c>
      <c r="W43">
        <v>0.22</v>
      </c>
    </row>
    <row r="44" spans="2:23" ht="12.75">
      <c r="B44" s="29">
        <v>130</v>
      </c>
      <c r="C44" s="29">
        <v>157</v>
      </c>
      <c r="D44" s="29" t="s">
        <v>127</v>
      </c>
      <c r="E44" s="29">
        <v>1937</v>
      </c>
      <c r="F44" s="30" t="s">
        <v>42</v>
      </c>
      <c r="G44" s="30" t="s">
        <v>42</v>
      </c>
      <c r="H44" s="30" t="s">
        <v>42</v>
      </c>
      <c r="I44" s="30" t="s">
        <v>102</v>
      </c>
      <c r="J44" s="30" t="s">
        <v>102</v>
      </c>
      <c r="K44" s="30" t="s">
        <v>102</v>
      </c>
      <c r="L44" s="30" t="s">
        <v>102</v>
      </c>
      <c r="M44" s="30"/>
      <c r="N44" s="30" t="s">
        <v>42</v>
      </c>
      <c r="O44" s="30" t="s">
        <v>40</v>
      </c>
      <c r="P44" s="30" t="s">
        <v>209</v>
      </c>
      <c r="Q44" s="30" t="s">
        <v>209</v>
      </c>
      <c r="R44" s="31" t="s">
        <v>98</v>
      </c>
      <c r="S44" s="31" t="s">
        <v>117</v>
      </c>
      <c r="T44">
        <v>0.1568627450980392</v>
      </c>
      <c r="U44">
        <v>0.17647058823529413</v>
      </c>
      <c r="V44">
        <v>0.29411764705882354</v>
      </c>
      <c r="W44">
        <v>0.21568627450980393</v>
      </c>
    </row>
    <row r="45" spans="2:23" ht="12.75">
      <c r="B45" s="29">
        <v>133</v>
      </c>
      <c r="C45" s="29">
        <v>184</v>
      </c>
      <c r="D45" s="35" t="s">
        <v>149</v>
      </c>
      <c r="E45" s="29">
        <v>1938</v>
      </c>
      <c r="F45" s="30" t="s">
        <v>238</v>
      </c>
      <c r="G45" s="30" t="s">
        <v>7</v>
      </c>
      <c r="H45" s="30" t="s">
        <v>7</v>
      </c>
      <c r="I45" s="30" t="s">
        <v>102</v>
      </c>
      <c r="J45" s="30" t="s">
        <v>102</v>
      </c>
      <c r="K45" s="30" t="s">
        <v>98</v>
      </c>
      <c r="L45" s="30" t="s">
        <v>102</v>
      </c>
      <c r="M45" s="30"/>
      <c r="N45" s="30" t="s">
        <v>7</v>
      </c>
      <c r="O45" s="30" t="s">
        <v>42</v>
      </c>
      <c r="P45" s="30" t="s">
        <v>209</v>
      </c>
      <c r="Q45" s="30" t="s">
        <v>209</v>
      </c>
      <c r="R45" s="31" t="s">
        <v>102</v>
      </c>
      <c r="S45" s="31" t="s">
        <v>103</v>
      </c>
      <c r="T45">
        <v>0.15384615384615385</v>
      </c>
      <c r="U45">
        <v>0.17307692307692307</v>
      </c>
      <c r="V45">
        <v>0.3076923076923077</v>
      </c>
      <c r="W45">
        <v>0.21153846153846154</v>
      </c>
    </row>
    <row r="46" spans="2:23" ht="25.5">
      <c r="B46" s="29">
        <v>136</v>
      </c>
      <c r="C46" s="29">
        <v>183</v>
      </c>
      <c r="D46" s="35" t="s">
        <v>150</v>
      </c>
      <c r="E46" s="29">
        <v>1939</v>
      </c>
      <c r="F46" s="30" t="s">
        <v>239</v>
      </c>
      <c r="G46" s="30" t="s">
        <v>42</v>
      </c>
      <c r="H46" s="30" t="s">
        <v>58</v>
      </c>
      <c r="I46" s="30" t="s">
        <v>102</v>
      </c>
      <c r="J46" s="30" t="s">
        <v>102</v>
      </c>
      <c r="K46" s="30" t="s">
        <v>98</v>
      </c>
      <c r="L46" s="30" t="s">
        <v>98</v>
      </c>
      <c r="M46" s="30"/>
      <c r="N46" s="30" t="s">
        <v>42</v>
      </c>
      <c r="O46" s="30" t="s">
        <v>240</v>
      </c>
      <c r="P46" s="30" t="s">
        <v>209</v>
      </c>
      <c r="Q46" s="30" t="s">
        <v>209</v>
      </c>
      <c r="R46" s="31" t="s">
        <v>102</v>
      </c>
      <c r="S46" s="31" t="s">
        <v>102</v>
      </c>
      <c r="T46">
        <v>0.1509433962264151</v>
      </c>
      <c r="U46">
        <v>0.16981132075471697</v>
      </c>
      <c r="V46">
        <v>0.32075471698113206</v>
      </c>
      <c r="W46">
        <v>0.22641509433962265</v>
      </c>
    </row>
    <row r="47" spans="2:23" ht="153">
      <c r="B47" s="29">
        <v>139</v>
      </c>
      <c r="C47" s="29">
        <v>258</v>
      </c>
      <c r="D47" s="29" t="s">
        <v>151</v>
      </c>
      <c r="E47" s="29">
        <v>1939</v>
      </c>
      <c r="F47" s="30" t="s">
        <v>241</v>
      </c>
      <c r="G47" s="30" t="s">
        <v>15</v>
      </c>
      <c r="H47" s="30" t="s">
        <v>51</v>
      </c>
      <c r="I47" s="30" t="s">
        <v>102</v>
      </c>
      <c r="J47" s="30" t="s">
        <v>98</v>
      </c>
      <c r="K47" s="30" t="s">
        <v>102</v>
      </c>
      <c r="L47" s="30" t="s">
        <v>98</v>
      </c>
      <c r="M47" s="30"/>
      <c r="N47" s="30" t="s">
        <v>15</v>
      </c>
      <c r="O47" s="30" t="s">
        <v>51</v>
      </c>
      <c r="P47" s="30" t="s">
        <v>242</v>
      </c>
      <c r="Q47" s="30" t="s">
        <v>243</v>
      </c>
      <c r="R47" s="31" t="s">
        <v>102</v>
      </c>
      <c r="S47" s="31" t="s">
        <v>102</v>
      </c>
      <c r="T47">
        <v>0.14814814814814814</v>
      </c>
      <c r="U47">
        <v>0.18518518518518517</v>
      </c>
      <c r="V47">
        <v>0.3148148148148148</v>
      </c>
      <c r="W47">
        <v>0.24074074074074073</v>
      </c>
    </row>
    <row r="48" spans="2:23" ht="12.75">
      <c r="B48" s="29">
        <v>142</v>
      </c>
      <c r="C48" s="29">
        <v>179</v>
      </c>
      <c r="D48" s="29" t="s">
        <v>152</v>
      </c>
      <c r="E48" s="29">
        <v>1939</v>
      </c>
      <c r="F48" s="30" t="s">
        <v>7</v>
      </c>
      <c r="G48" s="30" t="s">
        <v>7</v>
      </c>
      <c r="H48" s="30" t="s">
        <v>7</v>
      </c>
      <c r="I48" s="30" t="s">
        <v>102</v>
      </c>
      <c r="J48" s="30" t="s">
        <v>102</v>
      </c>
      <c r="K48" s="30" t="s">
        <v>102</v>
      </c>
      <c r="L48" s="30" t="s">
        <v>102</v>
      </c>
      <c r="M48" s="30"/>
      <c r="N48" s="30" t="s">
        <v>7</v>
      </c>
      <c r="O48" s="30" t="s">
        <v>61</v>
      </c>
      <c r="P48" s="30" t="s">
        <v>209</v>
      </c>
      <c r="Q48" s="30" t="s">
        <v>209</v>
      </c>
      <c r="R48" s="31" t="s">
        <v>98</v>
      </c>
      <c r="S48" s="31" t="s">
        <v>98</v>
      </c>
      <c r="T48">
        <v>0.14545454545454545</v>
      </c>
      <c r="U48">
        <v>0.18181818181818182</v>
      </c>
      <c r="V48">
        <v>0.3090909090909091</v>
      </c>
      <c r="W48">
        <v>0.23636363636363636</v>
      </c>
    </row>
    <row r="49" spans="2:23" ht="12.75">
      <c r="B49" s="29">
        <v>145</v>
      </c>
      <c r="C49" s="29">
        <v>613</v>
      </c>
      <c r="D49" s="29" t="s">
        <v>126</v>
      </c>
      <c r="E49" s="29">
        <v>1940</v>
      </c>
      <c r="F49" s="30" t="s">
        <v>41</v>
      </c>
      <c r="G49" s="30" t="s">
        <v>41</v>
      </c>
      <c r="H49" s="30" t="s">
        <v>41</v>
      </c>
      <c r="I49" s="30" t="s">
        <v>102</v>
      </c>
      <c r="J49" s="30" t="s">
        <v>102</v>
      </c>
      <c r="K49" s="30" t="s">
        <v>102</v>
      </c>
      <c r="L49" s="30" t="s">
        <v>102</v>
      </c>
      <c r="M49" s="30"/>
      <c r="N49" s="30" t="s">
        <v>41</v>
      </c>
      <c r="O49" s="30" t="s">
        <v>4</v>
      </c>
      <c r="P49" s="30" t="s">
        <v>209</v>
      </c>
      <c r="Q49" s="30" t="s">
        <v>209</v>
      </c>
      <c r="R49" s="31" t="s">
        <v>98</v>
      </c>
      <c r="S49" s="31" t="s">
        <v>98</v>
      </c>
      <c r="T49">
        <v>0.14285714285714285</v>
      </c>
      <c r="U49">
        <v>0.17857142857142858</v>
      </c>
      <c r="V49">
        <v>0.30357142857142855</v>
      </c>
      <c r="W49">
        <v>0.23214285714285715</v>
      </c>
    </row>
    <row r="50" spans="2:23" ht="38.25">
      <c r="B50" s="29">
        <v>148</v>
      </c>
      <c r="C50" s="29">
        <v>1793</v>
      </c>
      <c r="D50" s="29" t="s">
        <v>154</v>
      </c>
      <c r="E50" s="29">
        <v>1948</v>
      </c>
      <c r="F50" s="30" t="s">
        <v>244</v>
      </c>
      <c r="G50" s="30" t="s">
        <v>244</v>
      </c>
      <c r="H50" s="30" t="s">
        <v>244</v>
      </c>
      <c r="I50" s="30" t="s">
        <v>102</v>
      </c>
      <c r="J50" s="30" t="s">
        <v>102</v>
      </c>
      <c r="K50" s="30" t="s">
        <v>102</v>
      </c>
      <c r="L50" s="30" t="s">
        <v>102</v>
      </c>
      <c r="M50" s="30"/>
      <c r="N50" s="30" t="s">
        <v>244</v>
      </c>
      <c r="O50" s="30" t="s">
        <v>69</v>
      </c>
      <c r="P50" s="30" t="s">
        <v>209</v>
      </c>
      <c r="Q50" s="30" t="s">
        <v>209</v>
      </c>
      <c r="R50" s="31" t="s">
        <v>102</v>
      </c>
      <c r="S50" s="31" t="s">
        <v>102</v>
      </c>
      <c r="T50">
        <v>0.15517241379310345</v>
      </c>
      <c r="U50">
        <v>0.1896551724137931</v>
      </c>
      <c r="V50">
        <v>0.3103448275862069</v>
      </c>
      <c r="W50">
        <v>0.22413793103448276</v>
      </c>
    </row>
    <row r="51" spans="2:23" ht="89.25">
      <c r="B51" s="29">
        <v>151</v>
      </c>
      <c r="C51" s="29">
        <v>51</v>
      </c>
      <c r="D51" s="35" t="s">
        <v>155</v>
      </c>
      <c r="E51" s="29">
        <v>1950</v>
      </c>
      <c r="F51" s="30" t="s">
        <v>245</v>
      </c>
      <c r="G51" s="30" t="s">
        <v>74</v>
      </c>
      <c r="H51" s="30" t="s">
        <v>74</v>
      </c>
      <c r="I51" s="30" t="s">
        <v>102</v>
      </c>
      <c r="J51" s="30" t="s">
        <v>102</v>
      </c>
      <c r="K51" s="30" t="s">
        <v>98</v>
      </c>
      <c r="L51" s="30" t="s">
        <v>102</v>
      </c>
      <c r="M51" s="30"/>
      <c r="N51" s="30" t="s">
        <v>74</v>
      </c>
      <c r="O51" s="30" t="s">
        <v>75</v>
      </c>
      <c r="P51" s="30" t="s">
        <v>40</v>
      </c>
      <c r="Q51" s="30" t="s">
        <v>246</v>
      </c>
      <c r="R51" s="31" t="s">
        <v>142</v>
      </c>
      <c r="S51" s="31" t="s">
        <v>103</v>
      </c>
      <c r="T51">
        <v>0.15254237288135594</v>
      </c>
      <c r="U51">
        <v>0.1864406779661017</v>
      </c>
      <c r="V51">
        <v>0.3220338983050847</v>
      </c>
      <c r="W51">
        <v>0.22033898305084745</v>
      </c>
    </row>
    <row r="52" spans="2:23" ht="12.75">
      <c r="B52" s="29">
        <v>154</v>
      </c>
      <c r="C52" s="29">
        <v>606</v>
      </c>
      <c r="D52" s="29" t="s">
        <v>156</v>
      </c>
      <c r="E52" s="29">
        <v>1956</v>
      </c>
      <c r="F52" s="30" t="s">
        <v>7</v>
      </c>
      <c r="G52" s="30" t="s">
        <v>7</v>
      </c>
      <c r="H52" s="30" t="s">
        <v>7</v>
      </c>
      <c r="I52" s="30" t="s">
        <v>102</v>
      </c>
      <c r="J52" s="30" t="s">
        <v>102</v>
      </c>
      <c r="K52" s="30" t="s">
        <v>102</v>
      </c>
      <c r="L52" s="30" t="s">
        <v>102</v>
      </c>
      <c r="M52" s="30"/>
      <c r="N52" s="30" t="s">
        <v>7</v>
      </c>
      <c r="O52" s="30" t="s">
        <v>53</v>
      </c>
      <c r="P52" s="30" t="s">
        <v>209</v>
      </c>
      <c r="Q52" s="30" t="s">
        <v>209</v>
      </c>
      <c r="R52" s="31" t="s">
        <v>98</v>
      </c>
      <c r="S52" s="31" t="s">
        <v>98</v>
      </c>
      <c r="T52">
        <v>0.15</v>
      </c>
      <c r="U52">
        <v>0.18333333333333332</v>
      </c>
      <c r="V52">
        <v>0.31666666666666665</v>
      </c>
      <c r="W52">
        <v>0.21666666666666667</v>
      </c>
    </row>
    <row r="53" spans="2:23" ht="12.75">
      <c r="B53" s="29">
        <v>160</v>
      </c>
      <c r="C53" s="29">
        <v>199</v>
      </c>
      <c r="D53" s="35" t="s">
        <v>158</v>
      </c>
      <c r="E53" s="29">
        <v>1962</v>
      </c>
      <c r="F53" s="30" t="s">
        <v>247</v>
      </c>
      <c r="G53" s="30" t="s">
        <v>40</v>
      </c>
      <c r="H53" s="30" t="s">
        <v>66</v>
      </c>
      <c r="I53" s="30" t="s">
        <v>102</v>
      </c>
      <c r="J53" s="30" t="s">
        <v>102</v>
      </c>
      <c r="K53" s="30" t="s">
        <v>98</v>
      </c>
      <c r="L53" s="30" t="s">
        <v>98</v>
      </c>
      <c r="M53" s="30"/>
      <c r="N53" s="30" t="s">
        <v>40</v>
      </c>
      <c r="O53" s="30" t="s">
        <v>66</v>
      </c>
      <c r="P53" s="30" t="s">
        <v>209</v>
      </c>
      <c r="Q53" s="30" t="s">
        <v>209</v>
      </c>
      <c r="R53" s="31" t="s">
        <v>98</v>
      </c>
      <c r="S53" s="31" t="s">
        <v>98</v>
      </c>
      <c r="T53">
        <v>0.16129032258064516</v>
      </c>
      <c r="U53">
        <v>0.1774193548387097</v>
      </c>
      <c r="V53">
        <v>0.3387096774193548</v>
      </c>
      <c r="W53">
        <v>0.24193548387096775</v>
      </c>
    </row>
    <row r="54" spans="2:23" ht="12.75">
      <c r="B54" s="29">
        <v>172</v>
      </c>
      <c r="C54" s="29">
        <v>1480</v>
      </c>
      <c r="D54" s="29" t="s">
        <v>162</v>
      </c>
      <c r="E54" s="29">
        <v>1969</v>
      </c>
      <c r="F54" s="30" t="s">
        <v>39</v>
      </c>
      <c r="G54" s="30" t="s">
        <v>39</v>
      </c>
      <c r="H54" s="30" t="s">
        <v>69</v>
      </c>
      <c r="I54" s="30" t="s">
        <v>102</v>
      </c>
      <c r="J54" s="30" t="s">
        <v>98</v>
      </c>
      <c r="K54" s="30" t="s">
        <v>102</v>
      </c>
      <c r="L54" s="30" t="s">
        <v>98</v>
      </c>
      <c r="M54" s="30"/>
      <c r="N54" s="30" t="s">
        <v>39</v>
      </c>
      <c r="O54" s="30" t="s">
        <v>69</v>
      </c>
      <c r="P54" s="30" t="s">
        <v>209</v>
      </c>
      <c r="Q54" s="30" t="s">
        <v>209</v>
      </c>
      <c r="R54" s="31" t="s">
        <v>142</v>
      </c>
      <c r="S54" s="31" t="s">
        <v>103</v>
      </c>
      <c r="T54">
        <v>0.19696969696969696</v>
      </c>
      <c r="U54">
        <v>0.19696969696969696</v>
      </c>
      <c r="V54">
        <v>0.36363636363636365</v>
      </c>
      <c r="W54">
        <v>0.2727272727272727</v>
      </c>
    </row>
    <row r="55" spans="2:23" ht="12.75">
      <c r="B55" s="29">
        <v>178</v>
      </c>
      <c r="C55" s="29">
        <v>1447</v>
      </c>
      <c r="D55" s="29" t="s">
        <v>164</v>
      </c>
      <c r="E55" s="29">
        <v>1971</v>
      </c>
      <c r="F55" s="30" t="s">
        <v>66</v>
      </c>
      <c r="G55" s="30" t="s">
        <v>66</v>
      </c>
      <c r="H55" s="30" t="s">
        <v>67</v>
      </c>
      <c r="I55" s="30" t="s">
        <v>102</v>
      </c>
      <c r="J55" s="30" t="s">
        <v>98</v>
      </c>
      <c r="K55" s="30" t="s">
        <v>102</v>
      </c>
      <c r="L55" s="30" t="s">
        <v>98</v>
      </c>
      <c r="M55" s="30"/>
      <c r="N55" s="30" t="s">
        <v>66</v>
      </c>
      <c r="O55" s="30" t="s">
        <v>67</v>
      </c>
      <c r="P55" s="30" t="s">
        <v>209</v>
      </c>
      <c r="Q55" s="30" t="s">
        <v>209</v>
      </c>
      <c r="R55" s="31" t="s">
        <v>98</v>
      </c>
      <c r="S55" s="31" t="s">
        <v>98</v>
      </c>
      <c r="T55">
        <v>0.20588235294117646</v>
      </c>
      <c r="U55">
        <v>0.22058823529411764</v>
      </c>
      <c r="V55">
        <v>0.36764705882352944</v>
      </c>
      <c r="W55">
        <v>0.27941176470588236</v>
      </c>
    </row>
    <row r="56" spans="2:23" ht="25.5">
      <c r="B56" s="29">
        <v>181</v>
      </c>
      <c r="C56" s="29">
        <v>1046</v>
      </c>
      <c r="D56" s="29" t="s">
        <v>165</v>
      </c>
      <c r="E56" s="29">
        <v>1973</v>
      </c>
      <c r="F56" s="30" t="s">
        <v>251</v>
      </c>
      <c r="G56" s="30" t="s">
        <v>251</v>
      </c>
      <c r="H56" s="30" t="s">
        <v>72</v>
      </c>
      <c r="I56" s="30" t="s">
        <v>102</v>
      </c>
      <c r="J56" s="30" t="s">
        <v>102</v>
      </c>
      <c r="K56" s="30" t="s">
        <v>102</v>
      </c>
      <c r="L56" s="30" t="s">
        <v>102</v>
      </c>
      <c r="M56" s="30"/>
      <c r="N56" s="30" t="s">
        <v>252</v>
      </c>
      <c r="O56" s="30" t="s">
        <v>69</v>
      </c>
      <c r="P56" s="30" t="s">
        <v>253</v>
      </c>
      <c r="Q56" s="30" t="s">
        <v>209</v>
      </c>
      <c r="R56" s="31" t="s">
        <v>102</v>
      </c>
      <c r="S56" s="31" t="s">
        <v>103</v>
      </c>
      <c r="T56">
        <v>0.2028985507246377</v>
      </c>
      <c r="U56">
        <v>0.21739130434782608</v>
      </c>
      <c r="V56">
        <v>0.36231884057971014</v>
      </c>
      <c r="W56">
        <v>0.2753623188405797</v>
      </c>
    </row>
    <row r="57" spans="2:23" ht="12.75">
      <c r="B57" s="29">
        <v>184</v>
      </c>
      <c r="C57" s="29">
        <v>1293</v>
      </c>
      <c r="D57" s="29" t="s">
        <v>166</v>
      </c>
      <c r="E57" s="29">
        <v>1974</v>
      </c>
      <c r="F57" s="30" t="s">
        <v>6</v>
      </c>
      <c r="G57" s="30" t="s">
        <v>6</v>
      </c>
      <c r="H57" s="30" t="s">
        <v>6</v>
      </c>
      <c r="I57" s="30" t="s">
        <v>102</v>
      </c>
      <c r="J57" s="30" t="s">
        <v>102</v>
      </c>
      <c r="K57" s="30" t="s">
        <v>102</v>
      </c>
      <c r="L57" s="30" t="s">
        <v>102</v>
      </c>
      <c r="M57" s="30"/>
      <c r="N57" s="30" t="s">
        <v>6</v>
      </c>
      <c r="O57" s="30" t="s">
        <v>79</v>
      </c>
      <c r="P57" s="30" t="s">
        <v>209</v>
      </c>
      <c r="Q57" s="30" t="s">
        <v>209</v>
      </c>
      <c r="R57" s="31" t="s">
        <v>98</v>
      </c>
      <c r="S57" s="31" t="s">
        <v>98</v>
      </c>
      <c r="T57">
        <v>0.2</v>
      </c>
      <c r="U57">
        <v>0.21428571428571427</v>
      </c>
      <c r="V57">
        <v>0.35714285714285715</v>
      </c>
      <c r="W57">
        <v>0.2714285714285714</v>
      </c>
    </row>
    <row r="58" spans="2:23" ht="12.75">
      <c r="B58" s="29">
        <v>187</v>
      </c>
      <c r="C58" s="29">
        <v>1435</v>
      </c>
      <c r="D58" s="29" t="s">
        <v>167</v>
      </c>
      <c r="E58" s="29">
        <v>1975</v>
      </c>
      <c r="F58" s="30" t="s">
        <v>77</v>
      </c>
      <c r="G58" s="30" t="s">
        <v>77</v>
      </c>
      <c r="H58" s="30" t="s">
        <v>77</v>
      </c>
      <c r="I58" s="30" t="s">
        <v>102</v>
      </c>
      <c r="J58" s="30" t="s">
        <v>102</v>
      </c>
      <c r="K58" s="30" t="s">
        <v>102</v>
      </c>
      <c r="L58" s="30" t="s">
        <v>102</v>
      </c>
      <c r="M58" s="30"/>
      <c r="N58" s="30" t="s">
        <v>77</v>
      </c>
      <c r="O58" s="30" t="s">
        <v>76</v>
      </c>
      <c r="P58" s="30" t="s">
        <v>209</v>
      </c>
      <c r="Q58" s="30" t="s">
        <v>209</v>
      </c>
      <c r="R58" s="31" t="s">
        <v>98</v>
      </c>
      <c r="S58" s="31" t="s">
        <v>98</v>
      </c>
      <c r="T58">
        <v>0.19718309859154928</v>
      </c>
      <c r="U58">
        <v>0.2112676056338028</v>
      </c>
      <c r="V58">
        <v>0.352112676056338</v>
      </c>
      <c r="W58">
        <v>0.2676056338028169</v>
      </c>
    </row>
    <row r="59" spans="2:23" ht="12.75">
      <c r="B59" s="29">
        <v>189</v>
      </c>
      <c r="C59" s="29">
        <v>2069</v>
      </c>
      <c r="D59" s="29" t="s">
        <v>168</v>
      </c>
      <c r="E59" s="29">
        <v>1977</v>
      </c>
      <c r="F59" s="30" t="s">
        <v>81</v>
      </c>
      <c r="G59" s="30" t="s">
        <v>81</v>
      </c>
      <c r="H59" s="30" t="s">
        <v>81</v>
      </c>
      <c r="I59" s="30" t="s">
        <v>102</v>
      </c>
      <c r="J59" s="30" t="s">
        <v>102</v>
      </c>
      <c r="K59" s="30" t="s">
        <v>102</v>
      </c>
      <c r="L59" s="30" t="s">
        <v>102</v>
      </c>
      <c r="M59" s="30"/>
      <c r="N59" s="30" t="s">
        <v>81</v>
      </c>
      <c r="O59" s="30" t="s">
        <v>254</v>
      </c>
      <c r="P59" s="30" t="s">
        <v>209</v>
      </c>
      <c r="Q59" s="30" t="s">
        <v>209</v>
      </c>
      <c r="R59" s="31" t="s">
        <v>102</v>
      </c>
      <c r="S59" s="31" t="s">
        <v>102</v>
      </c>
      <c r="T59">
        <v>0.19444444444444445</v>
      </c>
      <c r="U59">
        <v>0.20833333333333334</v>
      </c>
      <c r="V59">
        <v>0.3472222222222222</v>
      </c>
      <c r="W59">
        <v>0.2638888888888889</v>
      </c>
    </row>
    <row r="60" spans="2:23" ht="12.75">
      <c r="B60" s="29">
        <v>190</v>
      </c>
      <c r="C60" s="29">
        <v>2141</v>
      </c>
      <c r="D60" s="29" t="s">
        <v>169</v>
      </c>
      <c r="E60" s="29">
        <v>1978</v>
      </c>
      <c r="F60" s="30" t="s">
        <v>84</v>
      </c>
      <c r="G60" s="30" t="s">
        <v>84</v>
      </c>
      <c r="H60" s="30" t="s">
        <v>84</v>
      </c>
      <c r="I60" s="30" t="s">
        <v>102</v>
      </c>
      <c r="J60" s="30" t="s">
        <v>102</v>
      </c>
      <c r="K60" s="30" t="s">
        <v>102</v>
      </c>
      <c r="L60" s="30" t="s">
        <v>102</v>
      </c>
      <c r="M60" s="30"/>
      <c r="N60" s="30" t="s">
        <v>255</v>
      </c>
      <c r="O60" s="30" t="s">
        <v>83</v>
      </c>
      <c r="P60" s="30" t="s">
        <v>209</v>
      </c>
      <c r="Q60" s="30" t="s">
        <v>209</v>
      </c>
      <c r="R60" s="31" t="s">
        <v>102</v>
      </c>
      <c r="S60" s="31" t="s">
        <v>102</v>
      </c>
      <c r="T60">
        <v>0.1917808219178082</v>
      </c>
      <c r="U60">
        <v>0.2054794520547945</v>
      </c>
      <c r="V60">
        <v>0.3424657534246575</v>
      </c>
      <c r="W60">
        <v>0.2602739726027397</v>
      </c>
    </row>
    <row r="61" spans="2:23" ht="12.75">
      <c r="B61" s="29">
        <v>193</v>
      </c>
      <c r="C61" s="29">
        <v>3007</v>
      </c>
      <c r="D61" s="29" t="s">
        <v>170</v>
      </c>
      <c r="E61" s="29">
        <v>1979</v>
      </c>
      <c r="F61" s="30" t="s">
        <v>40</v>
      </c>
      <c r="G61" s="30" t="s">
        <v>40</v>
      </c>
      <c r="H61" s="30" t="s">
        <v>40</v>
      </c>
      <c r="I61" s="30" t="s">
        <v>102</v>
      </c>
      <c r="J61" s="30" t="s">
        <v>102</v>
      </c>
      <c r="K61" s="30" t="s">
        <v>102</v>
      </c>
      <c r="L61" s="30" t="s">
        <v>102</v>
      </c>
      <c r="M61" s="30"/>
      <c r="N61" s="30" t="s">
        <v>40</v>
      </c>
      <c r="O61" s="30" t="s">
        <v>77</v>
      </c>
      <c r="P61" s="30" t="s">
        <v>209</v>
      </c>
      <c r="Q61" s="30" t="s">
        <v>209</v>
      </c>
      <c r="R61" s="31" t="s">
        <v>98</v>
      </c>
      <c r="S61" s="31" t="s">
        <v>98</v>
      </c>
      <c r="T61">
        <v>0.1891891891891892</v>
      </c>
      <c r="U61">
        <v>0.20270270270270271</v>
      </c>
      <c r="V61">
        <v>0.33783783783783783</v>
      </c>
      <c r="W61">
        <v>0.25675675675675674</v>
      </c>
    </row>
    <row r="62" spans="2:23" ht="12.75">
      <c r="B62" s="29">
        <v>199</v>
      </c>
      <c r="C62" s="29">
        <v>2115</v>
      </c>
      <c r="D62" s="29" t="s">
        <v>171</v>
      </c>
      <c r="E62" s="29">
        <v>1980</v>
      </c>
      <c r="F62" s="30" t="s">
        <v>68</v>
      </c>
      <c r="G62" s="30" t="s">
        <v>68</v>
      </c>
      <c r="H62" s="30" t="s">
        <v>68</v>
      </c>
      <c r="I62" s="30" t="s">
        <v>102</v>
      </c>
      <c r="J62" s="30" t="s">
        <v>102</v>
      </c>
      <c r="K62" s="30" t="s">
        <v>102</v>
      </c>
      <c r="L62" s="30" t="s">
        <v>102</v>
      </c>
      <c r="M62" s="30"/>
      <c r="N62" s="30" t="s">
        <v>68</v>
      </c>
      <c r="O62" s="30" t="s">
        <v>21</v>
      </c>
      <c r="P62" s="30" t="s">
        <v>209</v>
      </c>
      <c r="Q62" s="30" t="s">
        <v>209</v>
      </c>
      <c r="R62" s="31" t="s">
        <v>142</v>
      </c>
      <c r="S62" s="31" t="s">
        <v>102</v>
      </c>
      <c r="T62">
        <v>0.18666666666666668</v>
      </c>
      <c r="U62">
        <v>0.2</v>
      </c>
      <c r="V62">
        <v>0.3333333333333333</v>
      </c>
      <c r="W62">
        <v>0.25333333333333335</v>
      </c>
    </row>
    <row r="63" spans="2:23" ht="12.75">
      <c r="B63" s="29">
        <v>202</v>
      </c>
      <c r="C63" s="29">
        <v>3077</v>
      </c>
      <c r="D63" s="29" t="s">
        <v>172</v>
      </c>
      <c r="E63" s="29">
        <v>1982</v>
      </c>
      <c r="F63" s="30" t="s">
        <v>18</v>
      </c>
      <c r="G63" s="30" t="s">
        <v>18</v>
      </c>
      <c r="H63" s="30" t="s">
        <v>20</v>
      </c>
      <c r="I63" s="30" t="s">
        <v>102</v>
      </c>
      <c r="J63" s="30" t="s">
        <v>98</v>
      </c>
      <c r="K63" s="30" t="s">
        <v>102</v>
      </c>
      <c r="L63" s="30" t="s">
        <v>98</v>
      </c>
      <c r="M63" s="30"/>
      <c r="N63" s="30" t="s">
        <v>18</v>
      </c>
      <c r="O63" s="30" t="s">
        <v>20</v>
      </c>
      <c r="P63" s="30" t="s">
        <v>209</v>
      </c>
      <c r="Q63" s="30" t="s">
        <v>209</v>
      </c>
      <c r="R63" s="31" t="s">
        <v>102</v>
      </c>
      <c r="S63" s="31" t="s">
        <v>102</v>
      </c>
      <c r="T63">
        <v>0.18421052631578946</v>
      </c>
      <c r="U63">
        <v>0.21052631578947367</v>
      </c>
      <c r="V63">
        <v>0.32894736842105265</v>
      </c>
      <c r="W63">
        <v>0.2631578947368421</v>
      </c>
    </row>
    <row r="64" spans="2:23" ht="12.75">
      <c r="B64" s="29">
        <v>208</v>
      </c>
      <c r="C64" s="29">
        <v>3638</v>
      </c>
      <c r="D64" s="29" t="s">
        <v>170</v>
      </c>
      <c r="E64" s="29">
        <v>1987</v>
      </c>
      <c r="F64" s="30" t="s">
        <v>40</v>
      </c>
      <c r="G64" s="30" t="s">
        <v>40</v>
      </c>
      <c r="H64" s="30" t="s">
        <v>77</v>
      </c>
      <c r="I64" s="30" t="s">
        <v>102</v>
      </c>
      <c r="J64" s="30" t="s">
        <v>98</v>
      </c>
      <c r="K64" s="30" t="s">
        <v>102</v>
      </c>
      <c r="L64" s="30" t="s">
        <v>98</v>
      </c>
      <c r="M64" s="30"/>
      <c r="N64" s="30" t="s">
        <v>40</v>
      </c>
      <c r="O64" s="30" t="s">
        <v>77</v>
      </c>
      <c r="P64" s="30" t="s">
        <v>209</v>
      </c>
      <c r="Q64" s="30" t="s">
        <v>209</v>
      </c>
      <c r="R64" s="31" t="s">
        <v>142</v>
      </c>
      <c r="S64" s="31" t="s">
        <v>103</v>
      </c>
      <c r="T64">
        <v>0.19230769230769232</v>
      </c>
      <c r="U64">
        <v>0.21794871794871795</v>
      </c>
      <c r="V64">
        <v>0.3333333333333333</v>
      </c>
      <c r="W64">
        <v>0.28205128205128205</v>
      </c>
    </row>
    <row r="65" spans="2:23" ht="89.25">
      <c r="B65" s="29">
        <v>211</v>
      </c>
      <c r="C65" s="29">
        <v>3957</v>
      </c>
      <c r="D65" s="29" t="s">
        <v>174</v>
      </c>
      <c r="E65" s="29">
        <v>1990</v>
      </c>
      <c r="F65" s="30" t="s">
        <v>68</v>
      </c>
      <c r="G65" s="30" t="s">
        <v>68</v>
      </c>
      <c r="H65" s="30" t="s">
        <v>68</v>
      </c>
      <c r="I65" s="30" t="s">
        <v>102</v>
      </c>
      <c r="J65" s="30" t="s">
        <v>102</v>
      </c>
      <c r="K65" s="30" t="s">
        <v>102</v>
      </c>
      <c r="L65" s="30" t="s">
        <v>102</v>
      </c>
      <c r="M65" s="30"/>
      <c r="N65" s="30" t="s">
        <v>68</v>
      </c>
      <c r="O65" s="30" t="s">
        <v>85</v>
      </c>
      <c r="P65" s="30" t="s">
        <v>209</v>
      </c>
      <c r="Q65" s="30" t="s">
        <v>256</v>
      </c>
      <c r="R65" s="31" t="s">
        <v>102</v>
      </c>
      <c r="S65" s="31" t="s">
        <v>102</v>
      </c>
      <c r="T65">
        <v>0.189873417721519</v>
      </c>
      <c r="U65">
        <v>0.21518987341772153</v>
      </c>
      <c r="V65">
        <v>0.3291139240506329</v>
      </c>
      <c r="W65">
        <v>0.27848101265822783</v>
      </c>
    </row>
    <row r="66" spans="2:23" ht="12.75">
      <c r="B66" s="29">
        <v>19</v>
      </c>
      <c r="C66" s="29">
        <v>1528</v>
      </c>
      <c r="D66" s="29" t="s">
        <v>107</v>
      </c>
      <c r="E66" s="29">
        <v>1851</v>
      </c>
      <c r="F66" s="30" t="s">
        <v>18</v>
      </c>
      <c r="G66" s="30" t="s">
        <v>19</v>
      </c>
      <c r="H66" s="30" t="s">
        <v>19</v>
      </c>
      <c r="I66" s="30" t="s">
        <v>98</v>
      </c>
      <c r="J66" s="30" t="s">
        <v>98</v>
      </c>
      <c r="K66" s="30" t="s">
        <v>98</v>
      </c>
      <c r="L66" s="30" t="s">
        <v>102</v>
      </c>
      <c r="M66" s="30"/>
      <c r="N66" s="30" t="s">
        <v>18</v>
      </c>
      <c r="O66" s="30" t="s">
        <v>19</v>
      </c>
      <c r="P66" s="30" t="s">
        <v>209</v>
      </c>
      <c r="Q66" s="30" t="s">
        <v>209</v>
      </c>
      <c r="R66" s="31" t="s">
        <v>98</v>
      </c>
      <c r="S66" s="31" t="s">
        <v>98</v>
      </c>
      <c r="T66">
        <v>0.14285714285714285</v>
      </c>
      <c r="U66">
        <v>0.2857142857142857</v>
      </c>
      <c r="V66">
        <v>0.14285714285714285</v>
      </c>
      <c r="W66">
        <v>0.2857142857142857</v>
      </c>
    </row>
    <row r="67" spans="2:23" ht="25.5">
      <c r="B67" s="29">
        <v>22</v>
      </c>
      <c r="C67" s="29">
        <v>57</v>
      </c>
      <c r="D67" s="29" t="s">
        <v>108</v>
      </c>
      <c r="E67" s="29">
        <v>1853</v>
      </c>
      <c r="F67" s="30" t="s">
        <v>7</v>
      </c>
      <c r="G67" s="30" t="s">
        <v>6</v>
      </c>
      <c r="H67" s="30" t="s">
        <v>7</v>
      </c>
      <c r="I67" s="30" t="s">
        <v>98</v>
      </c>
      <c r="J67" s="30" t="s">
        <v>102</v>
      </c>
      <c r="K67" s="30" t="s">
        <v>98</v>
      </c>
      <c r="L67" s="30" t="s">
        <v>98</v>
      </c>
      <c r="M67" s="30" t="s">
        <v>98</v>
      </c>
      <c r="N67" s="30" t="s">
        <v>7</v>
      </c>
      <c r="O67" s="30" t="s">
        <v>6</v>
      </c>
      <c r="P67" s="30" t="s">
        <v>209</v>
      </c>
      <c r="Q67" s="30" t="s">
        <v>213</v>
      </c>
      <c r="R67" s="31" t="s">
        <v>98</v>
      </c>
      <c r="S67" s="31" t="s">
        <v>98</v>
      </c>
      <c r="T67">
        <v>0.25</v>
      </c>
      <c r="U67">
        <v>0.25</v>
      </c>
      <c r="V67">
        <v>0.25</v>
      </c>
      <c r="W67">
        <v>0.375</v>
      </c>
    </row>
    <row r="68" spans="2:23" ht="12.75">
      <c r="B68" s="29">
        <v>28</v>
      </c>
      <c r="C68" s="29">
        <v>115</v>
      </c>
      <c r="D68" s="29" t="s">
        <v>110</v>
      </c>
      <c r="E68" s="29">
        <v>1859</v>
      </c>
      <c r="F68" s="30" t="s">
        <v>11</v>
      </c>
      <c r="G68" s="30" t="s">
        <v>10</v>
      </c>
      <c r="H68" s="30" t="s">
        <v>10</v>
      </c>
      <c r="I68" s="30" t="s">
        <v>98</v>
      </c>
      <c r="J68" s="30" t="s">
        <v>98</v>
      </c>
      <c r="K68" s="30" t="s">
        <v>98</v>
      </c>
      <c r="L68" s="30" t="s">
        <v>102</v>
      </c>
      <c r="M68" s="30"/>
      <c r="N68" s="30" t="s">
        <v>11</v>
      </c>
      <c r="O68" s="30" t="s">
        <v>10</v>
      </c>
      <c r="P68" s="30" t="s">
        <v>4</v>
      </c>
      <c r="Q68" s="30" t="s">
        <v>209</v>
      </c>
      <c r="R68" s="31" t="s">
        <v>102</v>
      </c>
      <c r="S68" s="31" t="s">
        <v>102</v>
      </c>
      <c r="T68">
        <v>0.3</v>
      </c>
      <c r="U68">
        <v>0.3</v>
      </c>
      <c r="V68">
        <v>0.3</v>
      </c>
      <c r="W68">
        <v>0.3</v>
      </c>
    </row>
    <row r="69" spans="2:23" ht="12.75">
      <c r="B69" s="29">
        <v>49</v>
      </c>
      <c r="C69" s="29">
        <v>1590</v>
      </c>
      <c r="D69" s="29" t="s">
        <v>118</v>
      </c>
      <c r="E69" s="29">
        <v>1864</v>
      </c>
      <c r="F69" s="30" t="s">
        <v>216</v>
      </c>
      <c r="G69" s="30" t="s">
        <v>25</v>
      </c>
      <c r="H69" s="30" t="s">
        <v>25</v>
      </c>
      <c r="I69" s="30" t="s">
        <v>98</v>
      </c>
      <c r="J69" s="30" t="s">
        <v>98</v>
      </c>
      <c r="K69" s="30" t="s">
        <v>98</v>
      </c>
      <c r="L69" s="30" t="s">
        <v>102</v>
      </c>
      <c r="M69" s="30"/>
      <c r="N69" s="30" t="s">
        <v>19</v>
      </c>
      <c r="O69" s="30" t="s">
        <v>25</v>
      </c>
      <c r="P69" s="30" t="s">
        <v>18</v>
      </c>
      <c r="Q69" s="30" t="s">
        <v>209</v>
      </c>
      <c r="R69" s="31" t="s">
        <v>102</v>
      </c>
      <c r="S69" s="31" t="s">
        <v>102</v>
      </c>
      <c r="T69">
        <v>0.23529411764705882</v>
      </c>
      <c r="U69">
        <v>0.23529411764705882</v>
      </c>
      <c r="V69">
        <v>0.23529411764705882</v>
      </c>
      <c r="W69">
        <v>0.17647058823529413</v>
      </c>
    </row>
    <row r="70" spans="2:23" ht="51">
      <c r="B70" s="29">
        <v>58</v>
      </c>
      <c r="C70" s="29">
        <v>88</v>
      </c>
      <c r="D70" s="29" t="s">
        <v>185</v>
      </c>
      <c r="E70" s="29">
        <v>1870</v>
      </c>
      <c r="F70" s="29" t="s">
        <v>15</v>
      </c>
      <c r="G70" s="29" t="s">
        <v>4</v>
      </c>
      <c r="H70" s="29" t="s">
        <v>4</v>
      </c>
      <c r="I70" s="29" t="s">
        <v>98</v>
      </c>
      <c r="J70" s="29" t="s">
        <v>98</v>
      </c>
      <c r="K70" s="29" t="s">
        <v>98</v>
      </c>
      <c r="L70" s="29" t="s">
        <v>102</v>
      </c>
      <c r="M70" s="29"/>
      <c r="N70" s="30" t="s">
        <v>219</v>
      </c>
      <c r="O70" s="30" t="s">
        <v>4</v>
      </c>
      <c r="P70" s="30" t="s">
        <v>209</v>
      </c>
      <c r="Q70" s="30" t="s">
        <v>209</v>
      </c>
      <c r="R70" s="31" t="s">
        <v>102</v>
      </c>
      <c r="S70" s="31" t="s">
        <v>102</v>
      </c>
      <c r="T70">
        <v>0.25</v>
      </c>
      <c r="U70">
        <v>0.3</v>
      </c>
      <c r="V70">
        <v>0.25</v>
      </c>
      <c r="W70">
        <v>0.2</v>
      </c>
    </row>
    <row r="71" spans="2:23" ht="12.75">
      <c r="B71" s="29">
        <v>85</v>
      </c>
      <c r="C71" s="29">
        <v>180</v>
      </c>
      <c r="D71" s="29" t="s">
        <v>132</v>
      </c>
      <c r="E71" s="29">
        <v>1904</v>
      </c>
      <c r="F71" s="30" t="s">
        <v>7</v>
      </c>
      <c r="G71" s="30" t="s">
        <v>42</v>
      </c>
      <c r="H71" s="30" t="s">
        <v>7</v>
      </c>
      <c r="I71" s="30" t="s">
        <v>98</v>
      </c>
      <c r="J71" s="30" t="s">
        <v>102</v>
      </c>
      <c r="K71" s="30" t="s">
        <v>98</v>
      </c>
      <c r="L71" s="30" t="s">
        <v>98</v>
      </c>
      <c r="M71" s="30" t="s">
        <v>98</v>
      </c>
      <c r="N71" s="30" t="s">
        <v>7</v>
      </c>
      <c r="O71" s="30" t="s">
        <v>42</v>
      </c>
      <c r="P71" s="30" t="s">
        <v>209</v>
      </c>
      <c r="Q71" s="30" t="s">
        <v>209</v>
      </c>
      <c r="R71" s="31" t="s">
        <v>98</v>
      </c>
      <c r="S71" s="31" t="s">
        <v>98</v>
      </c>
      <c r="T71">
        <v>0.18181818181818182</v>
      </c>
      <c r="U71">
        <v>0.21212121212121213</v>
      </c>
      <c r="V71">
        <v>0.21212121212121213</v>
      </c>
      <c r="W71">
        <v>0.18181818181818182</v>
      </c>
    </row>
    <row r="72" spans="2:23" ht="12.75">
      <c r="B72" s="29">
        <v>97</v>
      </c>
      <c r="C72" s="29">
        <v>114</v>
      </c>
      <c r="D72" s="29" t="s">
        <v>135</v>
      </c>
      <c r="E72" s="29">
        <v>1911</v>
      </c>
      <c r="F72" s="30" t="s">
        <v>6</v>
      </c>
      <c r="G72" s="30" t="s">
        <v>11</v>
      </c>
      <c r="H72" s="30" t="s">
        <v>11</v>
      </c>
      <c r="I72" s="30" t="s">
        <v>98</v>
      </c>
      <c r="J72" s="30" t="s">
        <v>98</v>
      </c>
      <c r="K72" s="30" t="s">
        <v>98</v>
      </c>
      <c r="L72" s="30" t="s">
        <v>102</v>
      </c>
      <c r="M72" s="30"/>
      <c r="N72" s="30" t="s">
        <v>6</v>
      </c>
      <c r="O72" s="30" t="s">
        <v>11</v>
      </c>
      <c r="P72" s="30" t="s">
        <v>209</v>
      </c>
      <c r="Q72" s="30" t="s">
        <v>209</v>
      </c>
      <c r="R72" s="31" t="s">
        <v>98</v>
      </c>
      <c r="S72" s="31" t="s">
        <v>98</v>
      </c>
      <c r="T72">
        <v>0.1891891891891892</v>
      </c>
      <c r="U72">
        <v>0.21621621621621623</v>
      </c>
      <c r="V72">
        <v>0.2702702702702703</v>
      </c>
      <c r="W72">
        <v>0.1891891891891892</v>
      </c>
    </row>
    <row r="73" spans="2:23" ht="38.25">
      <c r="B73" s="29">
        <v>103</v>
      </c>
      <c r="C73" s="29">
        <v>1251</v>
      </c>
      <c r="D73" s="29" t="s">
        <v>137</v>
      </c>
      <c r="E73" s="29">
        <v>1913</v>
      </c>
      <c r="F73" s="30" t="s">
        <v>228</v>
      </c>
      <c r="G73" s="30" t="s">
        <v>46</v>
      </c>
      <c r="H73" s="30" t="s">
        <v>46</v>
      </c>
      <c r="I73" s="30" t="s">
        <v>98</v>
      </c>
      <c r="J73" s="30" t="s">
        <v>98</v>
      </c>
      <c r="K73" s="30" t="s">
        <v>98</v>
      </c>
      <c r="L73" s="30" t="s">
        <v>102</v>
      </c>
      <c r="M73" s="30"/>
      <c r="N73" s="30" t="s">
        <v>229</v>
      </c>
      <c r="O73" s="30" t="s">
        <v>46</v>
      </c>
      <c r="P73" s="30" t="s">
        <v>230</v>
      </c>
      <c r="Q73" s="30" t="s">
        <v>209</v>
      </c>
      <c r="R73" s="31" t="s">
        <v>102</v>
      </c>
      <c r="S73" s="31" t="s">
        <v>102</v>
      </c>
      <c r="T73">
        <v>0.20512820512820512</v>
      </c>
      <c r="U73">
        <v>0.23076923076923078</v>
      </c>
      <c r="V73">
        <v>0.28205128205128205</v>
      </c>
      <c r="W73">
        <v>0.20512820512820512</v>
      </c>
    </row>
    <row r="74" spans="2:23" ht="12.75">
      <c r="B74" s="29">
        <v>147</v>
      </c>
      <c r="C74" s="29">
        <v>1238</v>
      </c>
      <c r="D74" s="29" t="s">
        <v>153</v>
      </c>
      <c r="E74" s="29">
        <v>1948</v>
      </c>
      <c r="F74" s="30" t="s">
        <v>67</v>
      </c>
      <c r="G74" s="30" t="s">
        <v>66</v>
      </c>
      <c r="H74" s="30" t="s">
        <v>66</v>
      </c>
      <c r="I74" s="30" t="s">
        <v>98</v>
      </c>
      <c r="J74" s="30" t="s">
        <v>98</v>
      </c>
      <c r="K74" s="30" t="s">
        <v>98</v>
      </c>
      <c r="L74" s="30" t="s">
        <v>102</v>
      </c>
      <c r="M74" s="30"/>
      <c r="N74" s="30" t="s">
        <v>67</v>
      </c>
      <c r="O74" s="30" t="s">
        <v>66</v>
      </c>
      <c r="P74" s="30" t="s">
        <v>209</v>
      </c>
      <c r="Q74" s="30" t="s">
        <v>209</v>
      </c>
      <c r="R74" s="31" t="s">
        <v>142</v>
      </c>
      <c r="S74" s="31" t="s">
        <v>98</v>
      </c>
      <c r="T74">
        <v>0.15789473684210525</v>
      </c>
      <c r="U74">
        <v>0.19298245614035087</v>
      </c>
      <c r="V74">
        <v>0.3157894736842105</v>
      </c>
      <c r="W74">
        <v>0.22807017543859648</v>
      </c>
    </row>
    <row r="75" spans="2:23" ht="12.75">
      <c r="B75" s="29">
        <v>157</v>
      </c>
      <c r="C75" s="29">
        <v>200</v>
      </c>
      <c r="D75" s="29" t="s">
        <v>157</v>
      </c>
      <c r="E75" s="29">
        <v>1956</v>
      </c>
      <c r="F75" s="30" t="s">
        <v>39</v>
      </c>
      <c r="G75" s="30" t="s">
        <v>69</v>
      </c>
      <c r="H75" s="30" t="s">
        <v>39</v>
      </c>
      <c r="I75" s="30" t="s">
        <v>98</v>
      </c>
      <c r="J75" s="30" t="s">
        <v>102</v>
      </c>
      <c r="K75" s="30" t="s">
        <v>98</v>
      </c>
      <c r="L75" s="30" t="s">
        <v>98</v>
      </c>
      <c r="M75" s="30" t="s">
        <v>98</v>
      </c>
      <c r="N75" s="30" t="s">
        <v>39</v>
      </c>
      <c r="O75" s="30" t="s">
        <v>69</v>
      </c>
      <c r="P75" s="30" t="s">
        <v>209</v>
      </c>
      <c r="Q75" s="30" t="s">
        <v>221</v>
      </c>
      <c r="R75" s="31" t="s">
        <v>98</v>
      </c>
      <c r="S75" s="31" t="s">
        <v>98</v>
      </c>
      <c r="T75">
        <v>0.16393442622950818</v>
      </c>
      <c r="U75">
        <v>0.18032786885245902</v>
      </c>
      <c r="V75">
        <v>0.32786885245901637</v>
      </c>
      <c r="W75">
        <v>0.22950819672131148</v>
      </c>
    </row>
    <row r="76" spans="2:23" ht="25.5">
      <c r="B76" s="29">
        <v>163</v>
      </c>
      <c r="C76" s="29">
        <v>611</v>
      </c>
      <c r="D76" s="29" t="s">
        <v>159</v>
      </c>
      <c r="E76" s="29">
        <v>1965</v>
      </c>
      <c r="F76" s="30" t="s">
        <v>77</v>
      </c>
      <c r="G76" s="30" t="s">
        <v>9</v>
      </c>
      <c r="H76" s="30" t="s">
        <v>9</v>
      </c>
      <c r="I76" s="30" t="s">
        <v>98</v>
      </c>
      <c r="J76" s="30" t="s">
        <v>98</v>
      </c>
      <c r="K76" s="30" t="s">
        <v>98</v>
      </c>
      <c r="L76" s="30" t="s">
        <v>102</v>
      </c>
      <c r="M76" s="30"/>
      <c r="N76" s="30" t="s">
        <v>77</v>
      </c>
      <c r="O76" s="30" t="s">
        <v>248</v>
      </c>
      <c r="P76" s="30" t="s">
        <v>209</v>
      </c>
      <c r="Q76" s="30" t="s">
        <v>249</v>
      </c>
      <c r="R76" s="31" t="s">
        <v>102</v>
      </c>
      <c r="S76" s="31" t="s">
        <v>102</v>
      </c>
      <c r="T76">
        <v>0.1746031746031746</v>
      </c>
      <c r="U76">
        <v>0.19047619047619047</v>
      </c>
      <c r="V76">
        <v>0.3492063492063492</v>
      </c>
      <c r="W76">
        <v>0.23809523809523808</v>
      </c>
    </row>
    <row r="77" spans="2:23" ht="12.75">
      <c r="B77" s="29">
        <v>166</v>
      </c>
      <c r="C77" s="29">
        <v>1312</v>
      </c>
      <c r="D77" s="29" t="s">
        <v>160</v>
      </c>
      <c r="E77" s="29">
        <v>1965</v>
      </c>
      <c r="F77" s="30" t="s">
        <v>67</v>
      </c>
      <c r="G77" s="30" t="s">
        <v>66</v>
      </c>
      <c r="H77" s="30" t="s">
        <v>67</v>
      </c>
      <c r="I77" s="30" t="s">
        <v>98</v>
      </c>
      <c r="J77" s="30" t="s">
        <v>102</v>
      </c>
      <c r="K77" s="30" t="s">
        <v>98</v>
      </c>
      <c r="L77" s="30" t="s">
        <v>98</v>
      </c>
      <c r="M77" s="30" t="s">
        <v>98</v>
      </c>
      <c r="N77" s="30" t="s">
        <v>67</v>
      </c>
      <c r="O77" s="30" t="s">
        <v>66</v>
      </c>
      <c r="P77" s="30" t="s">
        <v>209</v>
      </c>
      <c r="Q77" s="30" t="s">
        <v>209</v>
      </c>
      <c r="R77" s="31" t="s">
        <v>102</v>
      </c>
      <c r="S77" s="31" t="s">
        <v>103</v>
      </c>
      <c r="T77">
        <v>0.1875</v>
      </c>
      <c r="U77">
        <v>0.1875</v>
      </c>
      <c r="V77">
        <v>0.359375</v>
      </c>
      <c r="W77">
        <v>0.25</v>
      </c>
    </row>
    <row r="78" spans="2:23" ht="25.5">
      <c r="B78" s="29">
        <v>169</v>
      </c>
      <c r="C78" s="29">
        <v>1035</v>
      </c>
      <c r="D78" s="29" t="s">
        <v>161</v>
      </c>
      <c r="E78" s="29">
        <v>1967</v>
      </c>
      <c r="F78" s="30" t="s">
        <v>250</v>
      </c>
      <c r="G78" s="30" t="s">
        <v>69</v>
      </c>
      <c r="H78" s="30" t="s">
        <v>72</v>
      </c>
      <c r="I78" s="30" t="s">
        <v>98</v>
      </c>
      <c r="J78" s="30" t="s">
        <v>102</v>
      </c>
      <c r="K78" s="30" t="s">
        <v>98</v>
      </c>
      <c r="L78" s="30" t="s">
        <v>98</v>
      </c>
      <c r="M78" s="30" t="s">
        <v>98</v>
      </c>
      <c r="N78" s="30" t="s">
        <v>250</v>
      </c>
      <c r="O78" s="30" t="s">
        <v>69</v>
      </c>
      <c r="P78" s="30" t="s">
        <v>209</v>
      </c>
      <c r="Q78" s="30" t="s">
        <v>209</v>
      </c>
      <c r="R78" s="31" t="s">
        <v>98</v>
      </c>
      <c r="S78" s="31" t="s">
        <v>98</v>
      </c>
      <c r="T78">
        <v>0.2</v>
      </c>
      <c r="U78">
        <v>0.18461538461538463</v>
      </c>
      <c r="V78">
        <v>0.36923076923076925</v>
      </c>
      <c r="W78">
        <v>0.26153846153846155</v>
      </c>
    </row>
    <row r="79" spans="2:23" ht="12.75">
      <c r="B79" s="29">
        <v>175</v>
      </c>
      <c r="C79" s="29">
        <v>1206</v>
      </c>
      <c r="D79" s="29" t="s">
        <v>163</v>
      </c>
      <c r="E79" s="29">
        <v>1969</v>
      </c>
      <c r="F79" s="30" t="s">
        <v>44</v>
      </c>
      <c r="G79" s="30" t="s">
        <v>37</v>
      </c>
      <c r="H79" s="30" t="s">
        <v>37</v>
      </c>
      <c r="I79" s="30" t="s">
        <v>98</v>
      </c>
      <c r="J79" s="30" t="s">
        <v>98</v>
      </c>
      <c r="K79" s="30" t="s">
        <v>98</v>
      </c>
      <c r="L79" s="30" t="s">
        <v>102</v>
      </c>
      <c r="M79" s="30"/>
      <c r="N79" s="30" t="s">
        <v>44</v>
      </c>
      <c r="O79" s="30" t="s">
        <v>37</v>
      </c>
      <c r="P79" s="30" t="s">
        <v>209</v>
      </c>
      <c r="Q79" s="30" t="s">
        <v>209</v>
      </c>
      <c r="R79" s="31" t="s">
        <v>98</v>
      </c>
      <c r="S79" s="31" t="s">
        <v>103</v>
      </c>
      <c r="T79">
        <v>0.208955223880597</v>
      </c>
      <c r="U79">
        <v>0.208955223880597</v>
      </c>
      <c r="V79">
        <v>0.373134328358209</v>
      </c>
      <c r="W79">
        <v>0.26865671641791045</v>
      </c>
    </row>
    <row r="80" spans="2:23" ht="52.5" customHeight="1">
      <c r="B80" s="29">
        <v>205</v>
      </c>
      <c r="C80" s="29">
        <v>3442</v>
      </c>
      <c r="D80" s="29" t="s">
        <v>173</v>
      </c>
      <c r="E80" s="29">
        <v>1982</v>
      </c>
      <c r="F80" s="30" t="s">
        <v>72</v>
      </c>
      <c r="G80" s="30" t="s">
        <v>69</v>
      </c>
      <c r="H80" s="30" t="s">
        <v>72</v>
      </c>
      <c r="I80" s="30" t="s">
        <v>98</v>
      </c>
      <c r="J80" s="30" t="s">
        <v>102</v>
      </c>
      <c r="K80" s="30" t="s">
        <v>98</v>
      </c>
      <c r="L80" s="30" t="s">
        <v>98</v>
      </c>
      <c r="M80" s="30" t="s">
        <v>98</v>
      </c>
      <c r="N80" s="30" t="s">
        <v>72</v>
      </c>
      <c r="O80" s="30" t="s">
        <v>69</v>
      </c>
      <c r="P80" s="30" t="s">
        <v>209</v>
      </c>
      <c r="Q80" s="30" t="s">
        <v>209</v>
      </c>
      <c r="R80" s="31" t="s">
        <v>142</v>
      </c>
      <c r="S80" s="31" t="s">
        <v>103</v>
      </c>
      <c r="T80">
        <v>0.19480519480519481</v>
      </c>
      <c r="U80">
        <v>0.2077922077922078</v>
      </c>
      <c r="V80">
        <v>0.33766233766233766</v>
      </c>
      <c r="W80">
        <v>0.2727272727272727</v>
      </c>
    </row>
    <row r="82" spans="9:21" ht="12.75" customHeight="1">
      <c r="I82">
        <f>COUNTIF(I2:I80,"Y")</f>
        <v>15</v>
      </c>
      <c r="J82">
        <f>COUNTIF(J2:J80,"Y")</f>
        <v>17</v>
      </c>
      <c r="K82">
        <f>COUNTIF(K2:K80,"Y")</f>
        <v>26</v>
      </c>
      <c r="L82">
        <f>COUNTIF(L2:L80,"Y")</f>
        <v>22</v>
      </c>
      <c r="M82">
        <f>COUNTIF(M2:M80,"Y")</f>
        <v>6</v>
      </c>
      <c r="O82" s="39" t="s">
        <v>290</v>
      </c>
      <c r="R82">
        <f>COUNTIF(R$66:R$80,"Y")</f>
        <v>7</v>
      </c>
      <c r="S82">
        <f>COUNTIF(S$66:S$80,"Y")</f>
        <v>7</v>
      </c>
      <c r="T82" s="40">
        <f aca="true" t="shared" si="0" ref="T82:U84">R82/15</f>
        <v>0.4666666666666667</v>
      </c>
      <c r="U82" s="40">
        <f t="shared" si="0"/>
        <v>0.4666666666666667</v>
      </c>
    </row>
    <row r="83" spans="15:21" ht="12.75" customHeight="1">
      <c r="O83" s="39" t="s">
        <v>291</v>
      </c>
      <c r="R83">
        <f>COUNTIF(R$66:R$80,"N")</f>
        <v>6</v>
      </c>
      <c r="S83">
        <f>COUNTIF(S$66:S$80,"N")</f>
        <v>5</v>
      </c>
      <c r="T83" s="40">
        <f t="shared" si="0"/>
        <v>0.4</v>
      </c>
      <c r="U83" s="40">
        <f t="shared" si="0"/>
        <v>0.3333333333333333</v>
      </c>
    </row>
    <row r="84" spans="15:21" ht="12.75" customHeight="1">
      <c r="O84" s="39" t="s">
        <v>292</v>
      </c>
      <c r="R84">
        <v>2</v>
      </c>
      <c r="S84">
        <v>3</v>
      </c>
      <c r="T84" s="40">
        <f t="shared" si="0"/>
        <v>0.13333333333333333</v>
      </c>
      <c r="U84" s="40">
        <f t="shared" si="0"/>
        <v>0.2</v>
      </c>
    </row>
    <row r="85" spans="20:21" ht="12.75">
      <c r="T85" s="40"/>
      <c r="U85" s="40"/>
    </row>
    <row r="86" spans="15:21" ht="12.75">
      <c r="O86" s="39" t="s">
        <v>287</v>
      </c>
      <c r="R86">
        <f>COUNTIF(R$2:R$65,"Y")</f>
        <v>42</v>
      </c>
      <c r="S86">
        <f>COUNTIF(S$2:S$65,"Y")</f>
        <v>34</v>
      </c>
      <c r="T86" s="40">
        <f aca="true" t="shared" si="1" ref="T86:U88">R86/64</f>
        <v>0.65625</v>
      </c>
      <c r="U86" s="40">
        <f t="shared" si="1"/>
        <v>0.53125</v>
      </c>
    </row>
    <row r="87" spans="15:21" ht="12.75">
      <c r="O87" s="39" t="s">
        <v>288</v>
      </c>
      <c r="R87">
        <f>COUNTIF(R$2:R$65,"N")</f>
        <v>17</v>
      </c>
      <c r="S87">
        <f>COUNTIF(S$2:S$65,"N")</f>
        <v>17</v>
      </c>
      <c r="T87" s="40">
        <f t="shared" si="1"/>
        <v>0.265625</v>
      </c>
      <c r="U87" s="40">
        <f t="shared" si="1"/>
        <v>0.265625</v>
      </c>
    </row>
    <row r="88" spans="15:21" ht="12.75">
      <c r="O88" s="39" t="s">
        <v>289</v>
      </c>
      <c r="R88">
        <v>5</v>
      </c>
      <c r="S88">
        <v>13</v>
      </c>
      <c r="T88" s="40">
        <f t="shared" si="1"/>
        <v>0.078125</v>
      </c>
      <c r="U88" s="40">
        <f t="shared" si="1"/>
        <v>0.203125</v>
      </c>
    </row>
    <row r="90" spans="18:19" ht="12.75">
      <c r="R90">
        <f>SUM(R82:R88)</f>
        <v>79</v>
      </c>
      <c r="S90">
        <f>SUM(S82:S88)</f>
        <v>79</v>
      </c>
    </row>
    <row r="92" spans="17:21" ht="12.75">
      <c r="Q92" t="s">
        <v>290</v>
      </c>
      <c r="R92">
        <v>7</v>
      </c>
      <c r="S92" s="40">
        <v>0.4666666666666667</v>
      </c>
      <c r="T92">
        <v>7</v>
      </c>
      <c r="U92" s="40">
        <v>0.4666666666666667</v>
      </c>
    </row>
    <row r="93" spans="17:21" ht="12.75">
      <c r="Q93" t="s">
        <v>291</v>
      </c>
      <c r="R93">
        <v>6</v>
      </c>
      <c r="S93" s="40">
        <v>0.4</v>
      </c>
      <c r="T93">
        <v>5</v>
      </c>
      <c r="U93" s="40">
        <v>0.3333333333333333</v>
      </c>
    </row>
    <row r="94" spans="17:21" ht="12.75">
      <c r="Q94" t="s">
        <v>292</v>
      </c>
      <c r="R94">
        <v>2</v>
      </c>
      <c r="S94" s="40">
        <v>0.13333333333333333</v>
      </c>
      <c r="T94">
        <v>3</v>
      </c>
      <c r="U94" s="40">
        <v>0.2</v>
      </c>
    </row>
    <row r="95" spans="19:21" ht="12.75">
      <c r="S95" s="40"/>
      <c r="U95" s="40"/>
    </row>
    <row r="96" spans="17:21" ht="12.75">
      <c r="Q96" t="s">
        <v>287</v>
      </c>
      <c r="R96">
        <v>42</v>
      </c>
      <c r="S96" s="40">
        <v>0.65625</v>
      </c>
      <c r="T96">
        <v>34</v>
      </c>
      <c r="U96" s="40">
        <v>0.53125</v>
      </c>
    </row>
    <row r="97" spans="17:21" ht="12.75">
      <c r="Q97" t="s">
        <v>288</v>
      </c>
      <c r="R97">
        <v>17</v>
      </c>
      <c r="S97" s="40">
        <v>0.265625</v>
      </c>
      <c r="T97">
        <v>17</v>
      </c>
      <c r="U97" s="40">
        <v>0.265625</v>
      </c>
    </row>
    <row r="98" spans="17:21" ht="12.75">
      <c r="Q98" t="s">
        <v>289</v>
      </c>
      <c r="R98">
        <v>5</v>
      </c>
      <c r="S98" s="40">
        <v>0.078125</v>
      </c>
      <c r="T98">
        <v>13</v>
      </c>
      <c r="U98" s="40">
        <v>0.203125</v>
      </c>
    </row>
  </sheetData>
  <sheetProtection/>
  <printOptions headings="1"/>
  <pageMargins left="0.75" right="0.75" top="1" bottom="1" header="0.5" footer="0.5"/>
  <pageSetup horizontalDpi="600" verticalDpi="600" orientation="landscape" r:id="rId1"/>
  <headerFooter alignWithMargins="0">
    <oddHeader>&amp;C&amp;F&amp;RPage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D2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3" sqref="E23"/>
    </sheetView>
  </sheetViews>
  <sheetFormatPr defaultColWidth="9.140625" defaultRowHeight="12.75"/>
  <sheetData>
    <row r="1" spans="1:4" ht="12.75">
      <c r="A1" s="1" t="s">
        <v>0</v>
      </c>
      <c r="B1" s="1" t="s">
        <v>1</v>
      </c>
      <c r="C1" s="1" t="s">
        <v>183</v>
      </c>
      <c r="D1" s="1" t="s">
        <v>3</v>
      </c>
    </row>
    <row r="2" spans="1:4" s="2" customFormat="1" ht="12.75">
      <c r="A2" s="2">
        <v>1</v>
      </c>
      <c r="B2" s="2" t="s">
        <v>4</v>
      </c>
      <c r="C2" s="2">
        <v>400</v>
      </c>
      <c r="D2" s="2">
        <v>221</v>
      </c>
    </row>
    <row r="3" spans="1:4" s="3" customFormat="1" ht="13.5" thickBot="1">
      <c r="A3" s="3">
        <v>1</v>
      </c>
      <c r="B3" s="3" t="s">
        <v>5</v>
      </c>
      <c r="C3" s="3">
        <v>600</v>
      </c>
      <c r="D3" s="3">
        <v>221</v>
      </c>
    </row>
    <row r="4" spans="1:4" ht="13.5" thickTop="1">
      <c r="A4">
        <v>4</v>
      </c>
      <c r="B4" t="s">
        <v>6</v>
      </c>
      <c r="C4">
        <v>80000</v>
      </c>
      <c r="D4">
        <v>507</v>
      </c>
    </row>
    <row r="5" spans="1:4" s="3" customFormat="1" ht="13.5" thickBot="1">
      <c r="A5" s="3">
        <v>4</v>
      </c>
      <c r="B5" s="3" t="s">
        <v>7</v>
      </c>
      <c r="C5" s="3">
        <v>50000</v>
      </c>
      <c r="D5" s="3">
        <v>507</v>
      </c>
    </row>
    <row r="6" spans="1:4" ht="13.5" thickTop="1">
      <c r="A6">
        <v>7</v>
      </c>
      <c r="B6" t="s">
        <v>8</v>
      </c>
      <c r="C6">
        <v>6000</v>
      </c>
      <c r="D6">
        <v>632</v>
      </c>
    </row>
    <row r="7" spans="1:4" s="3" customFormat="1" ht="13.5" thickBot="1">
      <c r="A7" s="3">
        <v>7</v>
      </c>
      <c r="B7" s="3" t="s">
        <v>9</v>
      </c>
      <c r="C7" s="3">
        <v>13283</v>
      </c>
      <c r="D7" s="3">
        <v>632</v>
      </c>
    </row>
    <row r="8" spans="1:4" ht="13.5" thickTop="1">
      <c r="A8">
        <v>10</v>
      </c>
      <c r="B8" t="s">
        <v>10</v>
      </c>
      <c r="C8">
        <v>3927</v>
      </c>
      <c r="D8">
        <v>143</v>
      </c>
    </row>
    <row r="9" spans="1:4" ht="12.75">
      <c r="A9">
        <v>10</v>
      </c>
      <c r="B9" t="s">
        <v>11</v>
      </c>
      <c r="C9">
        <v>3400</v>
      </c>
      <c r="D9">
        <v>143</v>
      </c>
    </row>
    <row r="10" spans="1:4" ht="12.75">
      <c r="A10">
        <v>10</v>
      </c>
      <c r="B10" t="s">
        <v>12</v>
      </c>
      <c r="C10">
        <v>100</v>
      </c>
      <c r="D10">
        <v>123</v>
      </c>
    </row>
    <row r="11" spans="1:4" s="3" customFormat="1" ht="13.5" thickBot="1">
      <c r="A11" s="3">
        <v>10</v>
      </c>
      <c r="B11" s="3" t="s">
        <v>13</v>
      </c>
      <c r="C11" s="3">
        <v>100</v>
      </c>
      <c r="D11" s="3">
        <v>134</v>
      </c>
    </row>
    <row r="12" spans="1:4" ht="13.5" thickTop="1">
      <c r="A12">
        <v>13</v>
      </c>
      <c r="B12" t="s">
        <v>14</v>
      </c>
      <c r="C12">
        <v>3500</v>
      </c>
      <c r="D12">
        <v>247</v>
      </c>
    </row>
    <row r="13" spans="1:4" s="3" customFormat="1" ht="13.5" thickBot="1">
      <c r="A13" s="3">
        <v>13</v>
      </c>
      <c r="B13" s="3" t="s">
        <v>15</v>
      </c>
      <c r="C13" s="3">
        <v>2500</v>
      </c>
      <c r="D13" s="3">
        <v>247</v>
      </c>
    </row>
    <row r="14" spans="1:4" ht="13.5" thickTop="1">
      <c r="A14">
        <v>16</v>
      </c>
      <c r="B14" t="s">
        <v>10</v>
      </c>
      <c r="C14">
        <v>100</v>
      </c>
      <c r="D14">
        <v>55</v>
      </c>
    </row>
    <row r="15" spans="1:4" ht="12.75">
      <c r="A15">
        <v>16</v>
      </c>
      <c r="B15" t="s">
        <v>4</v>
      </c>
      <c r="C15">
        <v>1000</v>
      </c>
      <c r="D15">
        <v>29</v>
      </c>
    </row>
    <row r="16" spans="1:4" ht="12.75">
      <c r="A16">
        <v>16</v>
      </c>
      <c r="B16" t="s">
        <v>16</v>
      </c>
      <c r="C16">
        <v>1400</v>
      </c>
      <c r="D16">
        <v>55</v>
      </c>
    </row>
    <row r="17" spans="1:4" s="3" customFormat="1" ht="13.5" thickBot="1">
      <c r="A17" s="3">
        <v>16</v>
      </c>
      <c r="B17" s="3" t="s">
        <v>17</v>
      </c>
      <c r="C17" s="3">
        <v>100</v>
      </c>
      <c r="D17" s="3">
        <v>55</v>
      </c>
    </row>
    <row r="18" spans="1:4" ht="13.5" thickTop="1">
      <c r="A18">
        <v>19</v>
      </c>
      <c r="B18" t="s">
        <v>18</v>
      </c>
      <c r="C18">
        <v>800</v>
      </c>
      <c r="D18">
        <v>200</v>
      </c>
    </row>
    <row r="19" spans="1:4" s="3" customFormat="1" ht="13.5" thickBot="1">
      <c r="A19" s="3">
        <v>19</v>
      </c>
      <c r="B19" s="3" t="s">
        <v>19</v>
      </c>
      <c r="C19" s="3">
        <v>500</v>
      </c>
      <c r="D19" s="3">
        <v>200</v>
      </c>
    </row>
    <row r="20" spans="1:4" ht="13.5" thickTop="1">
      <c r="A20">
        <v>22</v>
      </c>
      <c r="B20" t="s">
        <v>4</v>
      </c>
      <c r="C20">
        <v>95000</v>
      </c>
      <c r="D20">
        <v>702</v>
      </c>
    </row>
    <row r="21" spans="1:4" ht="12.75">
      <c r="A21">
        <v>22</v>
      </c>
      <c r="B21" t="s">
        <v>11</v>
      </c>
      <c r="C21">
        <v>2200</v>
      </c>
      <c r="D21">
        <v>417</v>
      </c>
    </row>
    <row r="22" spans="1:4" ht="12.75">
      <c r="A22">
        <v>22</v>
      </c>
      <c r="B22" t="s">
        <v>6</v>
      </c>
      <c r="C22">
        <v>45000</v>
      </c>
      <c r="D22">
        <v>861</v>
      </c>
    </row>
    <row r="23" spans="1:4" ht="12.75">
      <c r="A23">
        <v>22</v>
      </c>
      <c r="B23" t="s">
        <v>20</v>
      </c>
      <c r="C23">
        <v>22000</v>
      </c>
      <c r="D23">
        <v>702</v>
      </c>
    </row>
    <row r="24" spans="1:4" s="3" customFormat="1" ht="13.5" thickBot="1">
      <c r="A24" s="3">
        <v>22</v>
      </c>
      <c r="B24" s="3" t="s">
        <v>7</v>
      </c>
      <c r="C24" s="3">
        <v>100000</v>
      </c>
      <c r="D24" s="3">
        <v>861</v>
      </c>
    </row>
    <row r="25" spans="1:4" ht="13.5" thickTop="1">
      <c r="A25">
        <v>25</v>
      </c>
      <c r="B25" t="s">
        <v>21</v>
      </c>
      <c r="C25">
        <v>1500</v>
      </c>
      <c r="D25">
        <v>141</v>
      </c>
    </row>
    <row r="26" spans="1:4" s="3" customFormat="1" ht="13.5" thickBot="1">
      <c r="A26" s="3">
        <v>25</v>
      </c>
      <c r="B26" s="3" t="s">
        <v>20</v>
      </c>
      <c r="C26" s="3">
        <v>500</v>
      </c>
      <c r="D26" s="3">
        <v>141</v>
      </c>
    </row>
    <row r="27" spans="1:4" ht="13.5" thickTop="1">
      <c r="A27">
        <v>28</v>
      </c>
      <c r="B27" t="s">
        <v>10</v>
      </c>
      <c r="C27">
        <v>12500</v>
      </c>
      <c r="D27">
        <v>75</v>
      </c>
    </row>
    <row r="28" spans="1:4" ht="12.75">
      <c r="A28">
        <v>28</v>
      </c>
      <c r="B28" t="s">
        <v>4</v>
      </c>
      <c r="C28">
        <v>7500</v>
      </c>
      <c r="D28">
        <v>71</v>
      </c>
    </row>
    <row r="29" spans="1:4" s="3" customFormat="1" ht="13.5" thickBot="1">
      <c r="A29" s="3">
        <v>28</v>
      </c>
      <c r="B29" s="3" t="s">
        <v>11</v>
      </c>
      <c r="C29" s="3">
        <v>2500</v>
      </c>
      <c r="D29" s="3">
        <v>75</v>
      </c>
    </row>
    <row r="30" spans="1:4" ht="13.5" thickTop="1">
      <c r="A30">
        <v>31</v>
      </c>
      <c r="B30" t="s">
        <v>22</v>
      </c>
      <c r="C30">
        <v>6000</v>
      </c>
      <c r="D30">
        <v>156</v>
      </c>
    </row>
    <row r="31" spans="1:4" s="3" customFormat="1" ht="13.5" thickBot="1">
      <c r="A31" s="3">
        <v>31</v>
      </c>
      <c r="B31" s="3" t="s">
        <v>5</v>
      </c>
      <c r="C31" s="3">
        <v>4000</v>
      </c>
      <c r="D31" s="3">
        <v>156</v>
      </c>
    </row>
    <row r="32" spans="1:4" ht="13.5" thickTop="1">
      <c r="A32">
        <v>34</v>
      </c>
      <c r="B32" t="s">
        <v>11</v>
      </c>
      <c r="C32">
        <v>300</v>
      </c>
      <c r="D32">
        <v>19</v>
      </c>
    </row>
    <row r="33" spans="1:4" s="3" customFormat="1" ht="13.5" thickBot="1">
      <c r="A33" s="3">
        <v>34</v>
      </c>
      <c r="B33" s="3" t="s">
        <v>16</v>
      </c>
      <c r="C33" s="3">
        <v>700</v>
      </c>
      <c r="D33" s="3">
        <v>19</v>
      </c>
    </row>
    <row r="34" spans="1:4" ht="13.5" thickTop="1">
      <c r="A34">
        <v>37</v>
      </c>
      <c r="B34" t="s">
        <v>11</v>
      </c>
      <c r="C34">
        <v>600</v>
      </c>
      <c r="D34">
        <v>97</v>
      </c>
    </row>
    <row r="35" spans="1:4" s="3" customFormat="1" ht="13.5" thickBot="1">
      <c r="A35" s="3">
        <v>37</v>
      </c>
      <c r="B35" s="3" t="s">
        <v>17</v>
      </c>
      <c r="C35" s="3">
        <v>400</v>
      </c>
      <c r="D35" s="3">
        <v>97</v>
      </c>
    </row>
    <row r="36" spans="1:4" ht="13.5" thickTop="1">
      <c r="A36">
        <v>40</v>
      </c>
      <c r="B36" t="s">
        <v>4</v>
      </c>
      <c r="C36">
        <v>8000</v>
      </c>
      <c r="D36">
        <v>1757</v>
      </c>
    </row>
    <row r="37" spans="1:4" s="3" customFormat="1" ht="13.5" thickBot="1">
      <c r="A37" s="3">
        <v>40</v>
      </c>
      <c r="B37" s="3" t="s">
        <v>8</v>
      </c>
      <c r="C37" s="3">
        <v>12000</v>
      </c>
      <c r="D37" s="3">
        <v>1757</v>
      </c>
    </row>
    <row r="38" spans="1:4" ht="13.5" thickTop="1">
      <c r="A38">
        <v>43</v>
      </c>
      <c r="B38" t="s">
        <v>23</v>
      </c>
      <c r="C38">
        <v>300</v>
      </c>
      <c r="D38">
        <v>15</v>
      </c>
    </row>
    <row r="39" spans="1:4" s="3" customFormat="1" ht="13.5" thickBot="1">
      <c r="A39" s="3">
        <v>43</v>
      </c>
      <c r="B39" s="3" t="s">
        <v>24</v>
      </c>
      <c r="C39" s="3">
        <v>700</v>
      </c>
      <c r="D39" s="3">
        <v>15</v>
      </c>
    </row>
    <row r="40" spans="1:4" ht="13.5" thickTop="1">
      <c r="A40">
        <v>46</v>
      </c>
      <c r="B40" t="s">
        <v>10</v>
      </c>
      <c r="C40">
        <v>500</v>
      </c>
      <c r="D40">
        <v>111</v>
      </c>
    </row>
    <row r="41" spans="1:4" ht="12.75">
      <c r="A41">
        <v>46</v>
      </c>
      <c r="B41" t="s">
        <v>14</v>
      </c>
      <c r="C41">
        <v>3000</v>
      </c>
      <c r="D41">
        <v>111</v>
      </c>
    </row>
    <row r="42" spans="1:4" s="3" customFormat="1" ht="13.5" thickBot="1">
      <c r="A42" s="3">
        <v>46</v>
      </c>
      <c r="B42" s="3" t="s">
        <v>15</v>
      </c>
      <c r="C42" s="3">
        <v>1000</v>
      </c>
      <c r="D42" s="3">
        <v>111</v>
      </c>
    </row>
    <row r="43" spans="1:4" ht="13.5" thickTop="1">
      <c r="A43">
        <v>49</v>
      </c>
      <c r="B43" t="s">
        <v>18</v>
      </c>
      <c r="C43">
        <v>10000</v>
      </c>
      <c r="D43">
        <v>1823</v>
      </c>
    </row>
    <row r="44" spans="1:4" ht="12.75">
      <c r="A44">
        <v>49</v>
      </c>
      <c r="B44" t="s">
        <v>19</v>
      </c>
      <c r="C44">
        <v>100000</v>
      </c>
      <c r="D44">
        <v>1936</v>
      </c>
    </row>
    <row r="45" spans="1:4" s="3" customFormat="1" ht="13.5" thickBot="1">
      <c r="A45" s="3">
        <v>49</v>
      </c>
      <c r="B45" s="3" t="s">
        <v>25</v>
      </c>
      <c r="C45" s="3">
        <v>200000</v>
      </c>
      <c r="D45" s="3">
        <v>1936</v>
      </c>
    </row>
    <row r="46" spans="1:4" ht="13.5" thickTop="1">
      <c r="A46">
        <v>52</v>
      </c>
      <c r="B46" t="s">
        <v>26</v>
      </c>
      <c r="C46">
        <v>100</v>
      </c>
      <c r="D46">
        <v>197</v>
      </c>
    </row>
    <row r="47" spans="1:4" ht="12.75">
      <c r="A47">
        <v>52</v>
      </c>
      <c r="B47" t="s">
        <v>27</v>
      </c>
      <c r="C47">
        <v>600</v>
      </c>
      <c r="D47">
        <v>116</v>
      </c>
    </row>
    <row r="48" spans="1:4" s="3" customFormat="1" ht="13.5" thickBot="1">
      <c r="A48" s="3">
        <v>52</v>
      </c>
      <c r="B48" s="3" t="s">
        <v>5</v>
      </c>
      <c r="C48" s="3">
        <v>300</v>
      </c>
      <c r="D48" s="3">
        <v>197</v>
      </c>
    </row>
    <row r="49" spans="1:4" ht="13.5" thickTop="1">
      <c r="A49">
        <v>55</v>
      </c>
      <c r="B49" t="s">
        <v>10</v>
      </c>
      <c r="C49">
        <v>28000</v>
      </c>
      <c r="D49">
        <v>42</v>
      </c>
    </row>
    <row r="50" spans="1:4" ht="12.75">
      <c r="A50">
        <v>55</v>
      </c>
      <c r="B50" t="s">
        <v>28</v>
      </c>
      <c r="C50">
        <v>100</v>
      </c>
      <c r="D50">
        <v>42</v>
      </c>
    </row>
    <row r="51" spans="1:4" ht="12.75">
      <c r="A51">
        <v>55</v>
      </c>
      <c r="B51" t="s">
        <v>29</v>
      </c>
      <c r="C51">
        <v>500</v>
      </c>
      <c r="D51">
        <v>42</v>
      </c>
    </row>
    <row r="52" spans="1:4" ht="12.75">
      <c r="A52">
        <v>55</v>
      </c>
      <c r="B52" t="s">
        <v>15</v>
      </c>
      <c r="C52">
        <v>10000</v>
      </c>
      <c r="D52">
        <v>42</v>
      </c>
    </row>
    <row r="53" spans="1:4" ht="12.75">
      <c r="A53">
        <v>55</v>
      </c>
      <c r="B53" t="s">
        <v>30</v>
      </c>
      <c r="C53">
        <v>500</v>
      </c>
      <c r="D53">
        <v>15</v>
      </c>
    </row>
    <row r="54" spans="1:4" ht="12.75">
      <c r="A54">
        <v>55</v>
      </c>
      <c r="B54" t="s">
        <v>31</v>
      </c>
      <c r="C54">
        <v>100</v>
      </c>
      <c r="D54">
        <v>42</v>
      </c>
    </row>
    <row r="55" spans="1:4" ht="12.75">
      <c r="A55">
        <v>55</v>
      </c>
      <c r="B55" t="s">
        <v>32</v>
      </c>
      <c r="C55">
        <v>100</v>
      </c>
      <c r="D55">
        <v>42</v>
      </c>
    </row>
    <row r="56" spans="1:4" ht="12.75">
      <c r="A56">
        <v>55</v>
      </c>
      <c r="B56" t="s">
        <v>11</v>
      </c>
      <c r="C56">
        <v>4000</v>
      </c>
      <c r="D56">
        <v>37</v>
      </c>
    </row>
    <row r="57" spans="1:4" ht="12.75">
      <c r="A57">
        <v>55</v>
      </c>
      <c r="B57" t="s">
        <v>33</v>
      </c>
      <c r="C57">
        <v>100</v>
      </c>
      <c r="D57">
        <v>42</v>
      </c>
    </row>
    <row r="58" spans="1:4" ht="12.75">
      <c r="A58">
        <v>55</v>
      </c>
      <c r="B58" t="s">
        <v>34</v>
      </c>
      <c r="C58">
        <v>600</v>
      </c>
      <c r="D58">
        <v>42</v>
      </c>
    </row>
    <row r="59" spans="1:4" s="3" customFormat="1" ht="13.5" thickBot="1">
      <c r="A59" s="3">
        <v>55</v>
      </c>
      <c r="B59" s="3" t="s">
        <v>35</v>
      </c>
      <c r="C59" s="3">
        <v>100</v>
      </c>
      <c r="D59" s="3">
        <v>42</v>
      </c>
    </row>
    <row r="60" spans="1:4" ht="13.5" thickTop="1">
      <c r="A60">
        <v>58</v>
      </c>
      <c r="B60" t="s">
        <v>28</v>
      </c>
      <c r="C60">
        <v>956</v>
      </c>
      <c r="D60">
        <v>127</v>
      </c>
    </row>
    <row r="61" spans="1:4" s="3" customFormat="1" ht="13.5" thickBot="1">
      <c r="A61" s="3">
        <v>58</v>
      </c>
      <c r="B61" s="3" t="s">
        <v>29</v>
      </c>
      <c r="C61" s="3">
        <v>5600</v>
      </c>
      <c r="D61" s="3">
        <v>120</v>
      </c>
    </row>
    <row r="62" spans="1:4" ht="13.5" thickTop="1">
      <c r="A62">
        <v>58</v>
      </c>
      <c r="B62" t="s">
        <v>4</v>
      </c>
      <c r="C62">
        <v>152000</v>
      </c>
      <c r="D62">
        <v>223</v>
      </c>
    </row>
    <row r="63" spans="1:4" s="3" customFormat="1" ht="13.5" thickBot="1">
      <c r="A63" s="3">
        <v>58</v>
      </c>
      <c r="B63" s="3" t="s">
        <v>15</v>
      </c>
      <c r="C63" s="3">
        <v>44781</v>
      </c>
      <c r="D63" s="3">
        <v>223</v>
      </c>
    </row>
    <row r="64" spans="1:4" ht="13.5" thickTop="1">
      <c r="A64">
        <v>58</v>
      </c>
      <c r="B64" t="s">
        <v>35</v>
      </c>
      <c r="C64">
        <v>976</v>
      </c>
      <c r="D64">
        <v>130</v>
      </c>
    </row>
    <row r="65" spans="1:4" ht="12.75">
      <c r="A65">
        <v>60</v>
      </c>
      <c r="B65" t="s">
        <v>36</v>
      </c>
      <c r="C65">
        <v>2000</v>
      </c>
      <c r="D65">
        <v>30</v>
      </c>
    </row>
    <row r="66" spans="1:4" s="3" customFormat="1" ht="13.5" thickBot="1">
      <c r="A66" s="3">
        <v>60</v>
      </c>
      <c r="B66" s="3" t="s">
        <v>37</v>
      </c>
      <c r="C66" s="3">
        <v>2000</v>
      </c>
      <c r="D66" s="3">
        <v>30</v>
      </c>
    </row>
    <row r="67" spans="1:4" ht="13.5" thickTop="1">
      <c r="A67">
        <v>61</v>
      </c>
      <c r="B67" t="s">
        <v>6</v>
      </c>
      <c r="C67">
        <v>165000</v>
      </c>
      <c r="D67">
        <v>267</v>
      </c>
    </row>
    <row r="68" spans="1:4" s="3" customFormat="1" ht="13.5" thickBot="1">
      <c r="A68" s="3">
        <v>61</v>
      </c>
      <c r="B68" s="3" t="s">
        <v>7</v>
      </c>
      <c r="C68" s="3">
        <v>120000</v>
      </c>
      <c r="D68" s="3">
        <v>267</v>
      </c>
    </row>
    <row r="69" spans="1:4" ht="13.5" thickTop="1">
      <c r="A69">
        <v>64</v>
      </c>
      <c r="B69" t="s">
        <v>38</v>
      </c>
      <c r="C69">
        <v>1000</v>
      </c>
      <c r="D69">
        <v>1762</v>
      </c>
    </row>
    <row r="70" spans="1:4" s="3" customFormat="1" ht="13.5" thickBot="1">
      <c r="A70" s="3">
        <v>64</v>
      </c>
      <c r="B70" s="3" t="s">
        <v>26</v>
      </c>
      <c r="C70" s="3">
        <v>3000</v>
      </c>
      <c r="D70" s="3">
        <v>1762</v>
      </c>
    </row>
    <row r="71" spans="1:4" ht="13.5" thickTop="1">
      <c r="A71">
        <v>64</v>
      </c>
      <c r="B71" t="s">
        <v>27</v>
      </c>
      <c r="C71">
        <v>10000</v>
      </c>
      <c r="D71">
        <v>1660</v>
      </c>
    </row>
    <row r="72" spans="1:4" s="3" customFormat="1" ht="13.5" thickBot="1">
      <c r="A72" s="3">
        <v>65</v>
      </c>
      <c r="B72" s="3" t="s">
        <v>39</v>
      </c>
      <c r="C72" s="3">
        <v>2165</v>
      </c>
      <c r="D72" s="3">
        <v>67</v>
      </c>
    </row>
    <row r="73" spans="1:4" ht="13.5" thickTop="1">
      <c r="A73">
        <v>65</v>
      </c>
      <c r="B73" t="s">
        <v>20</v>
      </c>
      <c r="C73">
        <v>67</v>
      </c>
      <c r="D73">
        <v>67</v>
      </c>
    </row>
    <row r="74" spans="1:4" s="3" customFormat="1" ht="13.5" thickBot="1">
      <c r="A74" s="3">
        <v>67</v>
      </c>
      <c r="B74" s="3" t="s">
        <v>40</v>
      </c>
      <c r="C74" s="3">
        <v>10000</v>
      </c>
      <c r="D74" s="3">
        <v>291</v>
      </c>
    </row>
    <row r="75" spans="1:4" ht="13.5" thickTop="1">
      <c r="A75">
        <v>67</v>
      </c>
      <c r="B75" t="s">
        <v>4</v>
      </c>
      <c r="C75">
        <v>2100</v>
      </c>
      <c r="D75">
        <v>291</v>
      </c>
    </row>
    <row r="76" spans="1:4" s="3" customFormat="1" ht="13.5" thickBot="1">
      <c r="A76" s="3">
        <v>70</v>
      </c>
      <c r="B76" s="3" t="s">
        <v>36</v>
      </c>
      <c r="C76" s="3">
        <v>800</v>
      </c>
      <c r="D76" s="3">
        <v>19</v>
      </c>
    </row>
    <row r="77" spans="1:4" ht="13.5" thickTop="1">
      <c r="A77">
        <v>70</v>
      </c>
      <c r="B77" t="s">
        <v>37</v>
      </c>
      <c r="C77">
        <v>200</v>
      </c>
      <c r="D77">
        <v>19</v>
      </c>
    </row>
    <row r="78" spans="1:4" s="3" customFormat="1" ht="13.5" thickBot="1">
      <c r="A78" s="3">
        <v>72</v>
      </c>
      <c r="B78" s="3" t="s">
        <v>4</v>
      </c>
      <c r="C78" s="3">
        <v>250</v>
      </c>
      <c r="D78" s="3">
        <v>22</v>
      </c>
    </row>
    <row r="79" spans="1:4" ht="13.5" thickTop="1">
      <c r="A79">
        <v>72</v>
      </c>
      <c r="B79" t="s">
        <v>41</v>
      </c>
      <c r="C79">
        <v>750</v>
      </c>
      <c r="D79">
        <v>22</v>
      </c>
    </row>
    <row r="80" spans="1:4" s="3" customFormat="1" ht="13.5" thickBot="1">
      <c r="A80" s="3">
        <v>73</v>
      </c>
      <c r="B80" s="3" t="s">
        <v>40</v>
      </c>
      <c r="C80" s="3">
        <v>10000</v>
      </c>
      <c r="D80" s="3">
        <v>242</v>
      </c>
    </row>
    <row r="81" spans="1:4" ht="13.5" thickTop="1">
      <c r="A81">
        <v>73</v>
      </c>
      <c r="B81" t="s">
        <v>42</v>
      </c>
      <c r="C81">
        <v>5000</v>
      </c>
      <c r="D81">
        <v>242</v>
      </c>
    </row>
    <row r="82" spans="1:4" ht="12.75">
      <c r="A82">
        <v>76</v>
      </c>
      <c r="B82" t="s">
        <v>43</v>
      </c>
      <c r="C82">
        <v>600</v>
      </c>
      <c r="D82">
        <v>94</v>
      </c>
    </row>
    <row r="83" spans="1:4" ht="12.75">
      <c r="A83">
        <v>76</v>
      </c>
      <c r="B83" t="s">
        <v>6</v>
      </c>
      <c r="C83">
        <v>1400</v>
      </c>
      <c r="D83">
        <v>94</v>
      </c>
    </row>
    <row r="84" spans="1:4" ht="12.75">
      <c r="A84">
        <v>79</v>
      </c>
      <c r="B84" t="s">
        <v>5</v>
      </c>
      <c r="C84">
        <v>775</v>
      </c>
      <c r="D84">
        <v>114</v>
      </c>
    </row>
    <row r="85" spans="1:4" ht="12.75">
      <c r="A85">
        <v>79</v>
      </c>
      <c r="B85" t="s">
        <v>9</v>
      </c>
      <c r="C85">
        <v>2910</v>
      </c>
      <c r="D85">
        <v>114</v>
      </c>
    </row>
    <row r="86" spans="1:4" s="3" customFormat="1" ht="13.5" thickBot="1">
      <c r="A86" s="3">
        <v>82</v>
      </c>
      <c r="B86" s="3" t="s">
        <v>40</v>
      </c>
      <c r="C86" s="3">
        <v>2000</v>
      </c>
      <c r="D86" s="3">
        <v>59</v>
      </c>
    </row>
    <row r="87" spans="1:4" ht="13.5" thickTop="1">
      <c r="A87">
        <v>82</v>
      </c>
      <c r="B87" t="s">
        <v>4</v>
      </c>
      <c r="C87">
        <v>24</v>
      </c>
      <c r="D87">
        <v>59</v>
      </c>
    </row>
    <row r="88" spans="1:4" s="3" customFormat="1" ht="13.5" thickBot="1">
      <c r="A88" s="3">
        <v>82</v>
      </c>
      <c r="B88" s="3" t="s">
        <v>42</v>
      </c>
      <c r="C88" s="3">
        <v>622</v>
      </c>
      <c r="D88" s="3">
        <v>59</v>
      </c>
    </row>
    <row r="89" spans="1:4" ht="13.5" thickTop="1">
      <c r="A89">
        <v>82</v>
      </c>
      <c r="B89" t="s">
        <v>20</v>
      </c>
      <c r="C89">
        <v>34</v>
      </c>
      <c r="D89">
        <v>59</v>
      </c>
    </row>
    <row r="90" spans="1:4" s="3" customFormat="1" ht="13.5" thickBot="1">
      <c r="A90" s="3">
        <v>82</v>
      </c>
      <c r="B90" s="3" t="s">
        <v>9</v>
      </c>
      <c r="C90" s="3">
        <v>21</v>
      </c>
      <c r="D90" s="3">
        <v>59</v>
      </c>
    </row>
    <row r="91" spans="1:4" ht="13.5" thickTop="1">
      <c r="A91">
        <v>82</v>
      </c>
      <c r="B91" t="s">
        <v>7</v>
      </c>
      <c r="C91">
        <v>302</v>
      </c>
      <c r="D91">
        <v>59</v>
      </c>
    </row>
    <row r="92" spans="1:4" ht="12.75">
      <c r="A92">
        <v>83</v>
      </c>
      <c r="B92" t="s">
        <v>40</v>
      </c>
      <c r="C92">
        <v>3758</v>
      </c>
      <c r="D92">
        <v>55</v>
      </c>
    </row>
    <row r="93" spans="1:4" s="3" customFormat="1" ht="13.5" thickBot="1">
      <c r="A93" s="3">
        <v>83</v>
      </c>
      <c r="B93" s="3" t="s">
        <v>7</v>
      </c>
      <c r="C93" s="3">
        <v>242</v>
      </c>
      <c r="D93" s="3">
        <v>55</v>
      </c>
    </row>
    <row r="94" spans="1:4" ht="13.5" thickTop="1">
      <c r="A94">
        <v>85</v>
      </c>
      <c r="B94" t="s">
        <v>42</v>
      </c>
      <c r="C94">
        <v>80378</v>
      </c>
      <c r="D94">
        <v>586</v>
      </c>
    </row>
    <row r="95" spans="1:4" ht="12.75">
      <c r="A95">
        <v>85</v>
      </c>
      <c r="B95" t="s">
        <v>7</v>
      </c>
      <c r="C95">
        <v>71453</v>
      </c>
      <c r="D95">
        <v>586</v>
      </c>
    </row>
    <row r="96" spans="1:4" s="3" customFormat="1" ht="13.5" thickBot="1">
      <c r="A96" s="3">
        <v>88</v>
      </c>
      <c r="B96" s="3" t="s">
        <v>36</v>
      </c>
      <c r="C96" s="3">
        <v>400</v>
      </c>
      <c r="D96" s="3">
        <v>55</v>
      </c>
    </row>
    <row r="97" spans="1:4" ht="13.5" thickTop="1">
      <c r="A97">
        <v>88</v>
      </c>
      <c r="B97" t="s">
        <v>44</v>
      </c>
      <c r="C97">
        <v>300</v>
      </c>
      <c r="D97">
        <v>55</v>
      </c>
    </row>
    <row r="98" spans="1:4" s="3" customFormat="1" ht="13.5" thickBot="1">
      <c r="A98" s="3">
        <v>88</v>
      </c>
      <c r="B98" s="3" t="s">
        <v>37</v>
      </c>
      <c r="C98" s="3">
        <v>300</v>
      </c>
      <c r="D98" s="3">
        <v>55</v>
      </c>
    </row>
    <row r="99" spans="1:4" ht="13.5" thickTop="1">
      <c r="A99">
        <v>91</v>
      </c>
      <c r="B99" t="s">
        <v>44</v>
      </c>
      <c r="C99">
        <v>300</v>
      </c>
      <c r="D99">
        <v>64</v>
      </c>
    </row>
    <row r="100" spans="1:4" s="3" customFormat="1" ht="13.5" thickBot="1">
      <c r="A100" s="3">
        <v>91</v>
      </c>
      <c r="B100" s="3" t="s">
        <v>45</v>
      </c>
      <c r="C100" s="3">
        <v>400</v>
      </c>
      <c r="D100" s="3">
        <v>64</v>
      </c>
    </row>
    <row r="101" spans="1:4" ht="13.5" thickTop="1">
      <c r="A101">
        <v>91</v>
      </c>
      <c r="B101" t="s">
        <v>37</v>
      </c>
      <c r="C101">
        <v>300</v>
      </c>
      <c r="D101">
        <v>64</v>
      </c>
    </row>
    <row r="102" spans="1:4" ht="12.75">
      <c r="A102">
        <v>94</v>
      </c>
      <c r="B102" t="s">
        <v>22</v>
      </c>
      <c r="C102">
        <v>8000</v>
      </c>
      <c r="D102">
        <v>260</v>
      </c>
    </row>
    <row r="103" spans="1:4" ht="12.75">
      <c r="A103">
        <v>94</v>
      </c>
      <c r="B103" t="s">
        <v>5</v>
      </c>
      <c r="C103">
        <v>2000</v>
      </c>
      <c r="D103">
        <v>260</v>
      </c>
    </row>
    <row r="104" spans="1:4" s="3" customFormat="1" ht="13.5" thickBot="1">
      <c r="A104" s="3">
        <v>97</v>
      </c>
      <c r="B104" s="3" t="s">
        <v>11</v>
      </c>
      <c r="C104" s="3">
        <v>6000</v>
      </c>
      <c r="D104" s="3">
        <v>386</v>
      </c>
    </row>
    <row r="105" spans="1:4" ht="13.5" thickTop="1">
      <c r="A105">
        <v>97</v>
      </c>
      <c r="B105" t="s">
        <v>6</v>
      </c>
      <c r="C105">
        <v>14000</v>
      </c>
      <c r="D105">
        <v>386</v>
      </c>
    </row>
    <row r="106" spans="1:4" ht="12.75">
      <c r="A106">
        <v>100</v>
      </c>
      <c r="B106" t="s">
        <v>46</v>
      </c>
      <c r="C106">
        <v>32000</v>
      </c>
      <c r="D106">
        <v>124</v>
      </c>
    </row>
    <row r="107" spans="1:4" ht="12.75">
      <c r="A107">
        <v>100</v>
      </c>
      <c r="B107" t="s">
        <v>43</v>
      </c>
      <c r="C107">
        <v>5000</v>
      </c>
      <c r="D107">
        <v>185</v>
      </c>
    </row>
    <row r="108" spans="1:4" ht="12.75">
      <c r="A108">
        <v>100</v>
      </c>
      <c r="B108" t="s">
        <v>6</v>
      </c>
      <c r="C108">
        <v>30000</v>
      </c>
      <c r="D108">
        <v>185</v>
      </c>
    </row>
    <row r="109" spans="1:4" s="3" customFormat="1" ht="13.5" thickBot="1">
      <c r="A109" s="3">
        <v>100</v>
      </c>
      <c r="B109" s="3" t="s">
        <v>47</v>
      </c>
      <c r="C109" s="3">
        <v>15000</v>
      </c>
      <c r="D109" s="3">
        <v>124</v>
      </c>
    </row>
    <row r="110" spans="1:4" ht="13.5" thickTop="1">
      <c r="A110">
        <v>103</v>
      </c>
      <c r="B110" t="s">
        <v>46</v>
      </c>
      <c r="C110">
        <v>18000</v>
      </c>
      <c r="D110">
        <v>31</v>
      </c>
    </row>
    <row r="111" spans="1:4" ht="12.75">
      <c r="A111">
        <v>103</v>
      </c>
      <c r="B111" t="s">
        <v>43</v>
      </c>
      <c r="C111">
        <v>2500</v>
      </c>
      <c r="D111">
        <v>31</v>
      </c>
    </row>
    <row r="112" spans="1:4" ht="12.75">
      <c r="A112">
        <v>103</v>
      </c>
      <c r="B112" t="s">
        <v>48</v>
      </c>
      <c r="C112">
        <v>1500</v>
      </c>
      <c r="D112">
        <v>20</v>
      </c>
    </row>
    <row r="113" spans="1:4" ht="12.75">
      <c r="A113">
        <v>103</v>
      </c>
      <c r="B113" t="s">
        <v>6</v>
      </c>
      <c r="C113">
        <v>20000</v>
      </c>
      <c r="D113">
        <v>16</v>
      </c>
    </row>
    <row r="114" spans="1:4" ht="12.75">
      <c r="A114">
        <v>103</v>
      </c>
      <c r="B114" t="s">
        <v>47</v>
      </c>
      <c r="C114">
        <v>18500</v>
      </c>
      <c r="D114">
        <v>31</v>
      </c>
    </row>
    <row r="115" spans="1:4" ht="12.75">
      <c r="A115">
        <v>106</v>
      </c>
      <c r="B115" t="s">
        <v>10</v>
      </c>
      <c r="C115">
        <v>1200000</v>
      </c>
      <c r="D115">
        <v>1559</v>
      </c>
    </row>
    <row r="116" spans="1:4" ht="12.75">
      <c r="A116">
        <v>106</v>
      </c>
      <c r="B116" t="s">
        <v>49</v>
      </c>
      <c r="C116">
        <v>13716</v>
      </c>
      <c r="D116">
        <v>1561</v>
      </c>
    </row>
    <row r="117" spans="1:4" ht="12.75">
      <c r="A117">
        <v>106</v>
      </c>
      <c r="B117" t="s">
        <v>46</v>
      </c>
      <c r="C117">
        <v>87500</v>
      </c>
      <c r="D117">
        <v>1084</v>
      </c>
    </row>
    <row r="118" spans="1:4" ht="12.75">
      <c r="A118">
        <v>106</v>
      </c>
      <c r="B118" t="s">
        <v>4</v>
      </c>
      <c r="C118">
        <v>1385000</v>
      </c>
      <c r="D118">
        <v>1562</v>
      </c>
    </row>
    <row r="119" spans="1:4" ht="12.75">
      <c r="A119">
        <v>106</v>
      </c>
      <c r="B119" t="s">
        <v>15</v>
      </c>
      <c r="C119">
        <v>1773700</v>
      </c>
      <c r="D119">
        <v>1564</v>
      </c>
    </row>
    <row r="120" spans="1:4" ht="12.75">
      <c r="A120">
        <v>106</v>
      </c>
      <c r="B120" t="s">
        <v>43</v>
      </c>
      <c r="C120">
        <v>5000</v>
      </c>
      <c r="D120">
        <v>501</v>
      </c>
    </row>
    <row r="121" spans="1:4" ht="12.75">
      <c r="A121">
        <v>106</v>
      </c>
      <c r="B121" t="s">
        <v>11</v>
      </c>
      <c r="C121">
        <v>650000</v>
      </c>
      <c r="D121">
        <v>1269</v>
      </c>
    </row>
    <row r="122" spans="1:4" ht="12.75">
      <c r="A122">
        <v>106</v>
      </c>
      <c r="B122" t="s">
        <v>42</v>
      </c>
      <c r="C122">
        <v>300</v>
      </c>
      <c r="D122">
        <v>1542</v>
      </c>
    </row>
    <row r="123" spans="1:4" ht="12.75">
      <c r="A123">
        <v>106</v>
      </c>
      <c r="B123" t="s">
        <v>50</v>
      </c>
      <c r="C123">
        <v>7222</v>
      </c>
      <c r="D123">
        <v>986</v>
      </c>
    </row>
    <row r="124" spans="1:4" s="3" customFormat="1" ht="13.5" thickBot="1">
      <c r="A124" s="3">
        <v>106</v>
      </c>
      <c r="B124" s="3" t="s">
        <v>48</v>
      </c>
      <c r="C124" s="3">
        <v>335706</v>
      </c>
      <c r="D124" s="3">
        <v>470</v>
      </c>
    </row>
    <row r="125" spans="1:4" ht="13.5" thickTop="1">
      <c r="A125">
        <v>106</v>
      </c>
      <c r="B125" t="s">
        <v>6</v>
      </c>
      <c r="C125">
        <v>325000</v>
      </c>
      <c r="D125">
        <v>1476</v>
      </c>
    </row>
    <row r="126" spans="1:4" s="3" customFormat="1" ht="13.5" thickBot="1">
      <c r="A126" s="3">
        <v>106</v>
      </c>
      <c r="B126" s="3" t="s">
        <v>20</v>
      </c>
      <c r="C126" s="3">
        <v>908371</v>
      </c>
      <c r="D126" s="3">
        <v>1560</v>
      </c>
    </row>
    <row r="127" spans="1:4" ht="13.5" thickTop="1">
      <c r="A127">
        <v>106</v>
      </c>
      <c r="B127" t="s">
        <v>9</v>
      </c>
      <c r="C127">
        <v>116516</v>
      </c>
      <c r="D127">
        <v>574</v>
      </c>
    </row>
    <row r="128" spans="1:4" ht="12.75">
      <c r="A128">
        <v>106</v>
      </c>
      <c r="B128" t="s">
        <v>7</v>
      </c>
      <c r="C128">
        <v>1700000</v>
      </c>
      <c r="D128">
        <v>1223</v>
      </c>
    </row>
    <row r="129" spans="1:4" s="3" customFormat="1" ht="13.5" thickBot="1">
      <c r="A129" s="3">
        <v>106</v>
      </c>
      <c r="B129" s="3" t="s">
        <v>47</v>
      </c>
      <c r="C129" s="3">
        <v>70000</v>
      </c>
      <c r="D129" s="3">
        <v>1567</v>
      </c>
    </row>
    <row r="130" spans="1:4" ht="13.5" thickTop="1">
      <c r="A130">
        <v>109</v>
      </c>
      <c r="B130" t="s">
        <v>51</v>
      </c>
      <c r="C130">
        <v>40000</v>
      </c>
      <c r="D130">
        <v>613</v>
      </c>
    </row>
    <row r="131" spans="1:4" s="3" customFormat="1" ht="13.5" thickBot="1">
      <c r="A131" s="3">
        <v>109</v>
      </c>
      <c r="B131" s="3" t="s">
        <v>7</v>
      </c>
      <c r="C131" s="3">
        <v>60000</v>
      </c>
      <c r="D131" s="3">
        <v>613</v>
      </c>
    </row>
    <row r="132" spans="1:4" ht="13.5" thickTop="1">
      <c r="A132">
        <v>112</v>
      </c>
      <c r="B132" t="s">
        <v>52</v>
      </c>
      <c r="C132">
        <v>2000</v>
      </c>
      <c r="D132">
        <v>111</v>
      </c>
    </row>
    <row r="133" spans="1:4" s="3" customFormat="1" ht="13.5" thickBot="1">
      <c r="A133" s="3">
        <v>112</v>
      </c>
      <c r="B133" s="3" t="s">
        <v>53</v>
      </c>
      <c r="C133" s="3">
        <v>6000</v>
      </c>
      <c r="D133" s="3">
        <v>111</v>
      </c>
    </row>
    <row r="134" spans="1:4" ht="13.5" thickTop="1">
      <c r="A134">
        <v>112</v>
      </c>
      <c r="B134" t="s">
        <v>48</v>
      </c>
      <c r="C134">
        <v>3000</v>
      </c>
      <c r="D134">
        <v>111</v>
      </c>
    </row>
    <row r="135" spans="1:4" s="3" customFormat="1" ht="13.5" thickBot="1">
      <c r="A135" s="3">
        <v>115</v>
      </c>
      <c r="B135" s="3" t="s">
        <v>43</v>
      </c>
      <c r="C135" s="3">
        <v>30000</v>
      </c>
      <c r="D135" s="3">
        <v>1256</v>
      </c>
    </row>
    <row r="136" spans="1:4" ht="13.5" thickTop="1">
      <c r="A136">
        <v>115</v>
      </c>
      <c r="B136" t="s">
        <v>6</v>
      </c>
      <c r="C136">
        <v>20000</v>
      </c>
      <c r="D136">
        <v>1256</v>
      </c>
    </row>
    <row r="137" spans="1:4" s="3" customFormat="1" ht="13.5" thickBot="1">
      <c r="A137" s="3">
        <v>116</v>
      </c>
      <c r="B137" s="3" t="s">
        <v>4</v>
      </c>
      <c r="C137" s="3">
        <v>5000</v>
      </c>
      <c r="D137" s="3">
        <v>720</v>
      </c>
    </row>
    <row r="138" spans="1:4" ht="13.5" thickTop="1">
      <c r="A138">
        <v>116</v>
      </c>
      <c r="B138" t="s">
        <v>6</v>
      </c>
      <c r="C138">
        <v>35000</v>
      </c>
      <c r="D138">
        <v>720</v>
      </c>
    </row>
    <row r="139" spans="1:4" s="3" customFormat="1" ht="13.5" thickBot="1">
      <c r="A139" s="3">
        <v>117</v>
      </c>
      <c r="B139" s="3" t="s">
        <v>54</v>
      </c>
      <c r="C139" s="3">
        <v>500</v>
      </c>
      <c r="D139" s="3">
        <v>140</v>
      </c>
    </row>
    <row r="140" spans="1:4" ht="13.5" thickTop="1">
      <c r="A140">
        <v>117</v>
      </c>
      <c r="B140" t="s">
        <v>51</v>
      </c>
      <c r="C140">
        <v>500</v>
      </c>
      <c r="D140">
        <v>140</v>
      </c>
    </row>
    <row r="141" spans="1:4" s="3" customFormat="1" ht="13.5" thickBot="1">
      <c r="A141" s="3">
        <v>118</v>
      </c>
      <c r="B141" s="3" t="s">
        <v>40</v>
      </c>
      <c r="C141" s="3">
        <v>3000</v>
      </c>
      <c r="D141" s="3">
        <v>109</v>
      </c>
    </row>
    <row r="142" spans="1:4" ht="13.5" thickTop="1">
      <c r="A142">
        <v>118</v>
      </c>
      <c r="B142" t="s">
        <v>7</v>
      </c>
      <c r="C142">
        <v>200</v>
      </c>
      <c r="D142">
        <v>109</v>
      </c>
    </row>
    <row r="143" spans="1:4" s="3" customFormat="1" ht="13.5" thickBot="1">
      <c r="A143" s="3">
        <v>121</v>
      </c>
      <c r="B143" s="3" t="s">
        <v>40</v>
      </c>
      <c r="C143" s="3">
        <v>50000</v>
      </c>
      <c r="D143" s="3">
        <v>505</v>
      </c>
    </row>
    <row r="144" spans="1:4" ht="13.5" thickTop="1">
      <c r="A144">
        <v>121</v>
      </c>
      <c r="B144" t="s">
        <v>42</v>
      </c>
      <c r="C144">
        <v>10000</v>
      </c>
      <c r="D144">
        <v>505</v>
      </c>
    </row>
    <row r="145" spans="1:4" s="3" customFormat="1" ht="13.5" thickBot="1">
      <c r="A145" s="3">
        <v>124</v>
      </c>
      <c r="B145" s="3" t="s">
        <v>38</v>
      </c>
      <c r="C145" s="3">
        <v>56661</v>
      </c>
      <c r="D145" s="3">
        <v>1093</v>
      </c>
    </row>
    <row r="146" spans="1:4" ht="13.5" thickTop="1">
      <c r="A146">
        <v>124</v>
      </c>
      <c r="B146" t="s">
        <v>25</v>
      </c>
      <c r="C146">
        <v>36000</v>
      </c>
      <c r="D146">
        <v>1093</v>
      </c>
    </row>
    <row r="147" spans="1:4" s="3" customFormat="1" ht="13.5" thickBot="1">
      <c r="A147" s="3">
        <v>125</v>
      </c>
      <c r="B147" s="3" t="s">
        <v>55</v>
      </c>
      <c r="C147" s="3">
        <v>100</v>
      </c>
      <c r="D147" s="3">
        <v>55</v>
      </c>
    </row>
    <row r="148" spans="1:4" ht="13.5" thickTop="1">
      <c r="A148">
        <v>125</v>
      </c>
      <c r="B148" t="s">
        <v>56</v>
      </c>
      <c r="C148">
        <v>2000</v>
      </c>
      <c r="D148">
        <v>55</v>
      </c>
    </row>
    <row r="149" spans="1:4" s="3" customFormat="1" ht="13.5" thickBot="1">
      <c r="A149" s="3">
        <v>127</v>
      </c>
      <c r="B149" s="3" t="s">
        <v>57</v>
      </c>
      <c r="C149" s="3">
        <v>16000</v>
      </c>
      <c r="D149" s="3">
        <v>220</v>
      </c>
    </row>
    <row r="150" spans="1:4" ht="13.5" thickTop="1">
      <c r="A150">
        <v>127</v>
      </c>
      <c r="B150" t="s">
        <v>11</v>
      </c>
      <c r="C150">
        <v>4000</v>
      </c>
      <c r="D150">
        <v>220</v>
      </c>
    </row>
    <row r="151" spans="1:4" ht="12.75">
      <c r="A151">
        <v>130</v>
      </c>
      <c r="B151" t="s">
        <v>40</v>
      </c>
      <c r="C151">
        <v>750000</v>
      </c>
      <c r="D151">
        <v>1615</v>
      </c>
    </row>
    <row r="152" spans="1:4" s="3" customFormat="1" ht="13.5" thickBot="1">
      <c r="A152" s="3">
        <v>130</v>
      </c>
      <c r="B152" s="3" t="s">
        <v>42</v>
      </c>
      <c r="C152" s="3">
        <v>250000</v>
      </c>
      <c r="D152" s="3">
        <v>1615</v>
      </c>
    </row>
    <row r="153" spans="1:4" ht="13.5" thickTop="1">
      <c r="A153">
        <v>133</v>
      </c>
      <c r="B153" t="s">
        <v>42</v>
      </c>
      <c r="C153">
        <v>526</v>
      </c>
      <c r="D153">
        <v>14</v>
      </c>
    </row>
    <row r="154" spans="1:4" ht="12.75">
      <c r="A154">
        <v>133</v>
      </c>
      <c r="B154" t="s">
        <v>7</v>
      </c>
      <c r="C154">
        <v>1200</v>
      </c>
      <c r="D154">
        <v>14</v>
      </c>
    </row>
    <row r="155" spans="1:4" ht="12.75">
      <c r="A155">
        <v>136</v>
      </c>
      <c r="B155" t="s">
        <v>42</v>
      </c>
      <c r="C155">
        <v>20000</v>
      </c>
      <c r="D155">
        <v>129</v>
      </c>
    </row>
    <row r="156" spans="1:4" ht="12.75">
      <c r="A156">
        <v>136</v>
      </c>
      <c r="B156" t="s">
        <v>58</v>
      </c>
      <c r="C156">
        <v>3000</v>
      </c>
      <c r="D156">
        <v>129</v>
      </c>
    </row>
    <row r="157" spans="1:4" ht="12.75">
      <c r="A157">
        <v>136</v>
      </c>
      <c r="B157" t="s">
        <v>7</v>
      </c>
      <c r="C157">
        <v>5000</v>
      </c>
      <c r="D157">
        <v>129</v>
      </c>
    </row>
    <row r="158" spans="1:4" ht="12.75">
      <c r="A158">
        <v>139</v>
      </c>
      <c r="B158" t="s">
        <v>59</v>
      </c>
      <c r="C158">
        <v>33826</v>
      </c>
      <c r="D158">
        <v>2173</v>
      </c>
    </row>
    <row r="159" spans="1:4" ht="12.75">
      <c r="A159">
        <v>139</v>
      </c>
      <c r="B159" t="s">
        <v>49</v>
      </c>
      <c r="C159">
        <v>9600</v>
      </c>
      <c r="D159">
        <v>19</v>
      </c>
    </row>
    <row r="160" spans="1:4" ht="12.75">
      <c r="A160">
        <v>139</v>
      </c>
      <c r="B160" t="s">
        <v>19</v>
      </c>
      <c r="C160">
        <v>1000</v>
      </c>
      <c r="D160">
        <v>306</v>
      </c>
    </row>
    <row r="161" spans="1:4" ht="12.75">
      <c r="A161">
        <v>139</v>
      </c>
      <c r="B161" t="s">
        <v>46</v>
      </c>
      <c r="C161">
        <v>9000</v>
      </c>
      <c r="D161">
        <v>1001</v>
      </c>
    </row>
    <row r="162" spans="1:4" ht="12.75">
      <c r="A162">
        <v>139</v>
      </c>
      <c r="B162" t="s">
        <v>60</v>
      </c>
      <c r="C162">
        <v>41992</v>
      </c>
      <c r="D162">
        <v>2166</v>
      </c>
    </row>
    <row r="163" spans="1:4" ht="12.75">
      <c r="A163">
        <v>139</v>
      </c>
      <c r="B163" t="s">
        <v>40</v>
      </c>
      <c r="C163">
        <v>1350000</v>
      </c>
      <c r="D163">
        <v>1347</v>
      </c>
    </row>
    <row r="164" spans="1:4" ht="12.75">
      <c r="A164">
        <v>139</v>
      </c>
      <c r="B164" t="s">
        <v>57</v>
      </c>
      <c r="C164">
        <v>5000</v>
      </c>
      <c r="D164">
        <v>161</v>
      </c>
    </row>
    <row r="165" spans="1:4" ht="12.75">
      <c r="A165">
        <v>139</v>
      </c>
      <c r="B165" t="s">
        <v>61</v>
      </c>
      <c r="C165">
        <v>65000</v>
      </c>
      <c r="D165">
        <v>1183</v>
      </c>
    </row>
    <row r="166" spans="1:4" ht="12.75">
      <c r="A166">
        <v>139</v>
      </c>
      <c r="B166" t="s">
        <v>4</v>
      </c>
      <c r="C166">
        <v>2500</v>
      </c>
      <c r="D166">
        <v>373</v>
      </c>
    </row>
    <row r="167" spans="1:4" ht="12.75">
      <c r="A167">
        <v>139</v>
      </c>
      <c r="B167" t="s">
        <v>15</v>
      </c>
      <c r="C167">
        <v>3500000</v>
      </c>
      <c r="D167">
        <v>2076</v>
      </c>
    </row>
    <row r="168" spans="1:4" ht="12.75">
      <c r="A168">
        <v>139</v>
      </c>
      <c r="B168" t="s">
        <v>43</v>
      </c>
      <c r="C168">
        <v>18300</v>
      </c>
      <c r="D168">
        <v>181</v>
      </c>
    </row>
    <row r="169" spans="1:4" ht="12.75">
      <c r="A169">
        <v>139</v>
      </c>
      <c r="B169" t="s">
        <v>53</v>
      </c>
      <c r="C169">
        <v>136000</v>
      </c>
      <c r="D169">
        <v>1304</v>
      </c>
    </row>
    <row r="170" spans="1:4" ht="12.75">
      <c r="A170">
        <v>139</v>
      </c>
      <c r="B170" t="s">
        <v>11</v>
      </c>
      <c r="C170">
        <v>174500</v>
      </c>
      <c r="D170">
        <v>1180</v>
      </c>
    </row>
    <row r="171" spans="1:4" ht="12.75">
      <c r="A171">
        <v>139</v>
      </c>
      <c r="B171" t="s">
        <v>42</v>
      </c>
      <c r="C171">
        <v>1740000</v>
      </c>
      <c r="D171">
        <v>1347</v>
      </c>
    </row>
    <row r="172" spans="1:4" ht="12.75">
      <c r="A172">
        <v>139</v>
      </c>
      <c r="B172" t="s">
        <v>58</v>
      </c>
      <c r="C172">
        <v>3000</v>
      </c>
      <c r="D172">
        <v>5</v>
      </c>
    </row>
    <row r="173" spans="1:4" ht="12.75">
      <c r="A173">
        <v>139</v>
      </c>
      <c r="B173" t="s">
        <v>62</v>
      </c>
      <c r="C173">
        <v>12200</v>
      </c>
      <c r="D173">
        <v>2173</v>
      </c>
    </row>
    <row r="174" spans="1:4" ht="12.75">
      <c r="A174">
        <v>139</v>
      </c>
      <c r="B174" t="s">
        <v>63</v>
      </c>
      <c r="C174">
        <v>3000</v>
      </c>
      <c r="D174">
        <v>62</v>
      </c>
    </row>
    <row r="175" spans="1:4" ht="12.75">
      <c r="A175">
        <v>139</v>
      </c>
      <c r="B175" t="s">
        <v>64</v>
      </c>
      <c r="C175">
        <v>7900</v>
      </c>
      <c r="D175">
        <v>5</v>
      </c>
    </row>
    <row r="176" spans="1:4" ht="12.75">
      <c r="A176">
        <v>139</v>
      </c>
      <c r="B176" t="s">
        <v>51</v>
      </c>
      <c r="C176">
        <v>320000</v>
      </c>
      <c r="D176">
        <v>27</v>
      </c>
    </row>
    <row r="177" spans="1:4" s="3" customFormat="1" ht="13.5" thickBot="1">
      <c r="A177" s="3">
        <v>139</v>
      </c>
      <c r="B177" s="3" t="s">
        <v>48</v>
      </c>
      <c r="C177" s="3">
        <v>10000</v>
      </c>
      <c r="D177" s="3">
        <v>241</v>
      </c>
    </row>
    <row r="178" spans="1:4" ht="13.5" thickTop="1">
      <c r="A178">
        <v>139</v>
      </c>
      <c r="B178" t="s">
        <v>65</v>
      </c>
      <c r="C178">
        <v>8700</v>
      </c>
      <c r="D178">
        <v>2170</v>
      </c>
    </row>
    <row r="179" spans="1:4" s="3" customFormat="1" ht="13.5" thickBot="1">
      <c r="A179" s="3">
        <v>139</v>
      </c>
      <c r="B179" s="3" t="s">
        <v>20</v>
      </c>
      <c r="C179" s="3">
        <v>418765</v>
      </c>
      <c r="D179" s="3">
        <v>2173</v>
      </c>
    </row>
    <row r="180" spans="1:4" ht="13.5" thickTop="1">
      <c r="A180">
        <v>139</v>
      </c>
      <c r="B180" t="s">
        <v>9</v>
      </c>
      <c r="C180">
        <v>405400</v>
      </c>
      <c r="D180">
        <v>1347</v>
      </c>
    </row>
    <row r="181" spans="1:4" s="3" customFormat="1" ht="13.5" thickBot="1">
      <c r="A181" s="3">
        <v>139</v>
      </c>
      <c r="B181" s="3" t="s">
        <v>7</v>
      </c>
      <c r="C181" s="3">
        <v>7500000</v>
      </c>
      <c r="D181" s="3">
        <v>1423</v>
      </c>
    </row>
    <row r="182" spans="1:4" ht="13.5" thickTop="1">
      <c r="A182">
        <v>139</v>
      </c>
      <c r="B182" t="s">
        <v>47</v>
      </c>
      <c r="C182">
        <v>305000</v>
      </c>
      <c r="D182">
        <v>12</v>
      </c>
    </row>
    <row r="183" spans="1:4" s="3" customFormat="1" ht="13.5" thickBot="1">
      <c r="A183" s="3">
        <v>142</v>
      </c>
      <c r="B183" s="3" t="s">
        <v>61</v>
      </c>
      <c r="C183" s="3">
        <v>24900</v>
      </c>
      <c r="D183" s="3">
        <v>104</v>
      </c>
    </row>
    <row r="184" spans="1:4" ht="13.5" thickTop="1">
      <c r="A184">
        <v>142</v>
      </c>
      <c r="B184" t="s">
        <v>7</v>
      </c>
      <c r="C184">
        <v>50000</v>
      </c>
      <c r="D184">
        <v>104</v>
      </c>
    </row>
    <row r="185" spans="1:4" ht="12.75">
      <c r="A185">
        <v>145</v>
      </c>
      <c r="B185" t="s">
        <v>4</v>
      </c>
      <c r="C185">
        <v>700</v>
      </c>
      <c r="D185">
        <v>53</v>
      </c>
    </row>
    <row r="186" spans="1:4" ht="12.75">
      <c r="A186">
        <v>145</v>
      </c>
      <c r="B186" t="s">
        <v>41</v>
      </c>
      <c r="C186">
        <v>700</v>
      </c>
      <c r="D186">
        <v>53</v>
      </c>
    </row>
    <row r="187" spans="1:4" ht="12.75">
      <c r="A187">
        <v>147</v>
      </c>
      <c r="B187" t="s">
        <v>66</v>
      </c>
      <c r="C187">
        <v>1000</v>
      </c>
      <c r="D187">
        <v>169</v>
      </c>
    </row>
    <row r="188" spans="1:4" ht="12.75">
      <c r="A188">
        <v>147</v>
      </c>
      <c r="B188" t="s">
        <v>67</v>
      </c>
      <c r="C188">
        <v>1000</v>
      </c>
      <c r="D188">
        <v>169</v>
      </c>
    </row>
    <row r="189" spans="1:4" s="3" customFormat="1" ht="13.5" thickBot="1">
      <c r="A189" s="3">
        <v>148</v>
      </c>
      <c r="B189" s="3" t="s">
        <v>39</v>
      </c>
      <c r="C189" s="3">
        <v>2000</v>
      </c>
      <c r="D189" s="3">
        <v>143</v>
      </c>
    </row>
    <row r="190" spans="1:4" ht="13.5" thickTop="1">
      <c r="A190">
        <v>148</v>
      </c>
      <c r="B190" t="s">
        <v>68</v>
      </c>
      <c r="C190">
        <v>500</v>
      </c>
      <c r="D190">
        <v>75</v>
      </c>
    </row>
    <row r="191" spans="1:4" ht="12.75">
      <c r="A191">
        <v>148</v>
      </c>
      <c r="B191" t="s">
        <v>69</v>
      </c>
      <c r="C191">
        <v>3000</v>
      </c>
      <c r="D191">
        <v>143</v>
      </c>
    </row>
    <row r="192" spans="1:4" ht="12.75">
      <c r="A192">
        <v>148</v>
      </c>
      <c r="B192" t="s">
        <v>70</v>
      </c>
      <c r="C192">
        <v>1000</v>
      </c>
      <c r="D192">
        <v>75</v>
      </c>
    </row>
    <row r="193" spans="1:4" ht="12.75">
      <c r="A193">
        <v>148</v>
      </c>
      <c r="B193" t="s">
        <v>71</v>
      </c>
      <c r="C193">
        <v>500</v>
      </c>
      <c r="D193">
        <v>75</v>
      </c>
    </row>
    <row r="194" spans="1:4" ht="12.75">
      <c r="A194">
        <v>148</v>
      </c>
      <c r="B194" t="s">
        <v>72</v>
      </c>
      <c r="C194">
        <v>1000</v>
      </c>
      <c r="D194">
        <v>75</v>
      </c>
    </row>
    <row r="195" spans="1:4" ht="12.75">
      <c r="A195">
        <v>151</v>
      </c>
      <c r="B195" t="s">
        <v>59</v>
      </c>
      <c r="C195">
        <v>281</v>
      </c>
      <c r="D195">
        <v>961</v>
      </c>
    </row>
    <row r="196" spans="1:4" ht="12.75">
      <c r="A196">
        <v>151</v>
      </c>
      <c r="B196" t="s">
        <v>49</v>
      </c>
      <c r="C196">
        <v>97</v>
      </c>
      <c r="D196">
        <v>920</v>
      </c>
    </row>
    <row r="197" spans="1:4" ht="12.75">
      <c r="A197">
        <v>151</v>
      </c>
      <c r="B197" t="s">
        <v>60</v>
      </c>
      <c r="C197">
        <v>309</v>
      </c>
      <c r="D197">
        <v>952</v>
      </c>
    </row>
    <row r="198" spans="1:4" ht="12.75">
      <c r="A198">
        <v>151</v>
      </c>
      <c r="B198" t="s">
        <v>40</v>
      </c>
      <c r="C198">
        <v>422612</v>
      </c>
      <c r="D198">
        <v>1005</v>
      </c>
    </row>
    <row r="199" spans="1:4" ht="12.75">
      <c r="A199">
        <v>151</v>
      </c>
      <c r="B199" t="s">
        <v>23</v>
      </c>
      <c r="C199">
        <v>140</v>
      </c>
      <c r="D199">
        <v>783</v>
      </c>
    </row>
    <row r="200" spans="1:4" ht="12.75">
      <c r="A200">
        <v>151</v>
      </c>
      <c r="B200" t="s">
        <v>57</v>
      </c>
      <c r="C200">
        <v>120</v>
      </c>
      <c r="D200">
        <v>819</v>
      </c>
    </row>
    <row r="201" spans="1:4" ht="12.75">
      <c r="A201">
        <v>151</v>
      </c>
      <c r="B201" t="s">
        <v>4</v>
      </c>
      <c r="C201">
        <v>288</v>
      </c>
      <c r="D201">
        <v>939</v>
      </c>
    </row>
    <row r="202" spans="1:4" ht="12.75">
      <c r="A202">
        <v>151</v>
      </c>
      <c r="B202" t="s">
        <v>43</v>
      </c>
      <c r="C202">
        <v>169</v>
      </c>
      <c r="D202">
        <v>920</v>
      </c>
    </row>
    <row r="203" spans="1:4" ht="12.75">
      <c r="A203">
        <v>151</v>
      </c>
      <c r="B203" t="s">
        <v>64</v>
      </c>
      <c r="C203">
        <v>111</v>
      </c>
      <c r="D203">
        <v>920</v>
      </c>
    </row>
    <row r="204" spans="1:4" ht="12.75">
      <c r="A204">
        <v>151</v>
      </c>
      <c r="B204" t="s">
        <v>73</v>
      </c>
      <c r="C204">
        <v>92</v>
      </c>
      <c r="D204">
        <v>1046</v>
      </c>
    </row>
    <row r="205" spans="1:4" s="3" customFormat="1" ht="13.5" thickBot="1">
      <c r="A205" s="3">
        <v>151</v>
      </c>
      <c r="B205" s="3" t="s">
        <v>74</v>
      </c>
      <c r="C205" s="3">
        <v>316579</v>
      </c>
      <c r="D205" s="3">
        <v>1130</v>
      </c>
    </row>
    <row r="206" spans="1:4" ht="13.5" thickTop="1">
      <c r="A206">
        <v>151</v>
      </c>
      <c r="B206" t="s">
        <v>75</v>
      </c>
      <c r="C206">
        <v>113248</v>
      </c>
      <c r="D206">
        <v>1130</v>
      </c>
    </row>
    <row r="207" spans="1:4" s="3" customFormat="1" ht="13.5" thickBot="1">
      <c r="A207" s="3">
        <v>151</v>
      </c>
      <c r="B207" s="3" t="s">
        <v>41</v>
      </c>
      <c r="C207" s="3">
        <v>114</v>
      </c>
      <c r="D207" s="3">
        <v>920</v>
      </c>
    </row>
    <row r="208" spans="1:4" ht="13.5" thickTop="1">
      <c r="A208">
        <v>151</v>
      </c>
      <c r="B208" t="s">
        <v>6</v>
      </c>
      <c r="C208">
        <v>717</v>
      </c>
      <c r="D208">
        <v>1014</v>
      </c>
    </row>
    <row r="209" spans="1:4" ht="12.75">
      <c r="A209">
        <v>151</v>
      </c>
      <c r="B209" t="s">
        <v>20</v>
      </c>
      <c r="C209">
        <v>710</v>
      </c>
      <c r="D209">
        <v>1064</v>
      </c>
    </row>
    <row r="210" spans="1:4" ht="12.75">
      <c r="A210">
        <v>151</v>
      </c>
      <c r="B210" t="s">
        <v>9</v>
      </c>
      <c r="C210">
        <v>54246</v>
      </c>
      <c r="D210">
        <v>1127</v>
      </c>
    </row>
    <row r="211" spans="1:4" s="3" customFormat="1" ht="13.5" thickBot="1">
      <c r="A211" s="3">
        <v>154</v>
      </c>
      <c r="B211" s="3" t="s">
        <v>53</v>
      </c>
      <c r="C211" s="3">
        <v>2502</v>
      </c>
      <c r="D211" s="3">
        <v>23</v>
      </c>
    </row>
    <row r="212" spans="1:4" ht="13.5" thickTop="1">
      <c r="A212">
        <v>154</v>
      </c>
      <c r="B212" t="s">
        <v>7</v>
      </c>
      <c r="C212">
        <v>1500</v>
      </c>
      <c r="D212">
        <v>23</v>
      </c>
    </row>
    <row r="213" spans="1:4" s="3" customFormat="1" ht="13.5" thickBot="1">
      <c r="A213" s="3">
        <v>157</v>
      </c>
      <c r="B213" s="3" t="s">
        <v>39</v>
      </c>
      <c r="C213" s="3">
        <v>3000</v>
      </c>
      <c r="D213" s="3">
        <v>9</v>
      </c>
    </row>
    <row r="214" spans="1:4" ht="13.5" thickTop="1">
      <c r="A214">
        <v>157</v>
      </c>
      <c r="B214" t="s">
        <v>4</v>
      </c>
      <c r="C214">
        <v>10</v>
      </c>
      <c r="D214">
        <v>7</v>
      </c>
    </row>
    <row r="215" spans="1:4" ht="12.75">
      <c r="A215">
        <v>157</v>
      </c>
      <c r="B215" t="s">
        <v>69</v>
      </c>
      <c r="C215">
        <v>189</v>
      </c>
      <c r="D215">
        <v>9</v>
      </c>
    </row>
    <row r="216" spans="1:4" ht="12.75">
      <c r="A216">
        <v>157</v>
      </c>
      <c r="B216" t="s">
        <v>20</v>
      </c>
      <c r="C216">
        <v>22</v>
      </c>
      <c r="D216">
        <v>7</v>
      </c>
    </row>
    <row r="217" spans="1:4" ht="12.75">
      <c r="A217">
        <v>160</v>
      </c>
      <c r="B217" t="s">
        <v>40</v>
      </c>
      <c r="C217">
        <v>500</v>
      </c>
      <c r="D217">
        <v>34</v>
      </c>
    </row>
    <row r="218" spans="1:4" ht="12.75">
      <c r="A218">
        <v>160</v>
      </c>
      <c r="B218" t="s">
        <v>66</v>
      </c>
      <c r="C218">
        <v>1353</v>
      </c>
      <c r="D218">
        <v>34</v>
      </c>
    </row>
    <row r="219" spans="1:4" ht="12.75">
      <c r="A219">
        <v>163</v>
      </c>
      <c r="B219" t="s">
        <v>59</v>
      </c>
      <c r="C219">
        <v>494</v>
      </c>
      <c r="D219">
        <v>2874</v>
      </c>
    </row>
    <row r="220" spans="1:4" ht="12.75">
      <c r="A220">
        <v>163</v>
      </c>
      <c r="B220" t="s">
        <v>76</v>
      </c>
      <c r="C220">
        <v>2500</v>
      </c>
      <c r="D220">
        <v>1874</v>
      </c>
    </row>
    <row r="221" spans="1:4" s="3" customFormat="1" ht="13.5" thickBot="1">
      <c r="A221" s="3">
        <v>163</v>
      </c>
      <c r="B221" s="3" t="s">
        <v>77</v>
      </c>
      <c r="C221" s="3">
        <v>700000</v>
      </c>
      <c r="D221" s="3">
        <v>3735</v>
      </c>
    </row>
    <row r="222" spans="1:4" ht="13.5" thickTop="1">
      <c r="A222">
        <v>163</v>
      </c>
      <c r="B222" t="s">
        <v>73</v>
      </c>
      <c r="C222">
        <v>1000</v>
      </c>
      <c r="D222">
        <v>2312</v>
      </c>
    </row>
    <row r="223" spans="1:4" s="3" customFormat="1" ht="13.5" thickBot="1">
      <c r="A223" s="3">
        <v>163</v>
      </c>
      <c r="B223" s="3" t="s">
        <v>75</v>
      </c>
      <c r="C223" s="3">
        <v>4687</v>
      </c>
      <c r="D223" s="3">
        <v>2830</v>
      </c>
    </row>
    <row r="224" spans="1:4" ht="13.5" thickTop="1">
      <c r="A224">
        <v>163</v>
      </c>
      <c r="B224" t="s">
        <v>78</v>
      </c>
      <c r="C224">
        <v>254257</v>
      </c>
      <c r="D224">
        <v>3735</v>
      </c>
    </row>
    <row r="225" spans="1:4" ht="12.75">
      <c r="A225">
        <v>163</v>
      </c>
      <c r="B225" t="s">
        <v>41</v>
      </c>
      <c r="C225">
        <v>351</v>
      </c>
      <c r="D225">
        <v>1947</v>
      </c>
    </row>
    <row r="226" spans="1:4" ht="12.75">
      <c r="A226">
        <v>163</v>
      </c>
      <c r="B226" t="s">
        <v>9</v>
      </c>
      <c r="C226">
        <v>58153</v>
      </c>
      <c r="D226">
        <v>2912</v>
      </c>
    </row>
    <row r="227" spans="1:4" s="3" customFormat="1" ht="13.5" thickBot="1">
      <c r="A227" s="3">
        <v>166</v>
      </c>
      <c r="B227" s="3" t="s">
        <v>66</v>
      </c>
      <c r="C227" s="3">
        <v>3261</v>
      </c>
      <c r="D227" s="3">
        <v>50</v>
      </c>
    </row>
    <row r="228" spans="1:4" ht="13.5" thickTop="1">
      <c r="A228">
        <v>166</v>
      </c>
      <c r="B228" t="s">
        <v>67</v>
      </c>
      <c r="C228">
        <v>3800</v>
      </c>
      <c r="D228">
        <v>50</v>
      </c>
    </row>
    <row r="229" spans="1:4" s="3" customFormat="1" ht="13.5" thickBot="1">
      <c r="A229" s="3">
        <v>169</v>
      </c>
      <c r="B229" s="3" t="s">
        <v>39</v>
      </c>
      <c r="C229" s="3">
        <v>10000</v>
      </c>
      <c r="D229" s="3">
        <v>6</v>
      </c>
    </row>
    <row r="230" spans="1:4" ht="13.5" thickTop="1">
      <c r="A230">
        <v>169</v>
      </c>
      <c r="B230" t="s">
        <v>69</v>
      </c>
      <c r="C230">
        <v>1000</v>
      </c>
      <c r="D230">
        <v>6</v>
      </c>
    </row>
    <row r="231" spans="1:4" s="3" customFormat="1" ht="13.5" thickBot="1">
      <c r="A231" s="3">
        <v>169</v>
      </c>
      <c r="B231" s="3" t="s">
        <v>70</v>
      </c>
      <c r="C231" s="3">
        <v>6100</v>
      </c>
      <c r="D231" s="3">
        <v>6</v>
      </c>
    </row>
    <row r="232" spans="1:4" ht="13.5" thickTop="1">
      <c r="A232">
        <v>169</v>
      </c>
      <c r="B232" t="s">
        <v>72</v>
      </c>
      <c r="C232">
        <v>2500</v>
      </c>
      <c r="D232">
        <v>6</v>
      </c>
    </row>
    <row r="233" spans="1:4" s="3" customFormat="1" ht="13.5" thickBot="1">
      <c r="A233" s="3">
        <v>172</v>
      </c>
      <c r="B233" s="3" t="s">
        <v>39</v>
      </c>
      <c r="C233" s="3">
        <v>5000</v>
      </c>
      <c r="D233" s="3">
        <v>520</v>
      </c>
    </row>
    <row r="234" spans="1:4" ht="13.5" thickTop="1">
      <c r="A234">
        <v>172</v>
      </c>
      <c r="B234" t="s">
        <v>69</v>
      </c>
      <c r="C234">
        <v>368</v>
      </c>
      <c r="D234">
        <v>520</v>
      </c>
    </row>
    <row r="235" spans="1:4" ht="12.75">
      <c r="A235">
        <v>175</v>
      </c>
      <c r="B235" t="s">
        <v>44</v>
      </c>
      <c r="C235">
        <v>1200</v>
      </c>
      <c r="D235">
        <v>5</v>
      </c>
    </row>
    <row r="236" spans="1:4" ht="12.75">
      <c r="A236">
        <v>175</v>
      </c>
      <c r="B236" t="s">
        <v>37</v>
      </c>
      <c r="C236">
        <v>700</v>
      </c>
      <c r="D236">
        <v>5</v>
      </c>
    </row>
    <row r="237" spans="1:4" ht="12.75">
      <c r="A237">
        <v>178</v>
      </c>
      <c r="B237" t="s">
        <v>66</v>
      </c>
      <c r="C237">
        <v>8000</v>
      </c>
      <c r="D237">
        <v>15</v>
      </c>
    </row>
    <row r="238" spans="1:4" ht="12.75">
      <c r="A238">
        <v>178</v>
      </c>
      <c r="B238" t="s">
        <v>67</v>
      </c>
      <c r="C238">
        <v>3000</v>
      </c>
      <c r="D238">
        <v>15</v>
      </c>
    </row>
    <row r="239" spans="1:4" s="3" customFormat="1" ht="13.5" thickBot="1">
      <c r="A239" s="3">
        <v>181</v>
      </c>
      <c r="B239" s="3" t="s">
        <v>39</v>
      </c>
      <c r="C239" s="3">
        <v>5000</v>
      </c>
      <c r="D239" s="3">
        <v>19</v>
      </c>
    </row>
    <row r="240" spans="1:4" ht="13.5" thickTop="1">
      <c r="A240">
        <v>181</v>
      </c>
      <c r="B240" t="s">
        <v>68</v>
      </c>
      <c r="C240">
        <v>278</v>
      </c>
      <c r="D240">
        <v>19</v>
      </c>
    </row>
    <row r="241" spans="1:4" s="3" customFormat="1" ht="13.5" thickBot="1">
      <c r="A241" s="3">
        <v>181</v>
      </c>
      <c r="B241" s="3" t="s">
        <v>69</v>
      </c>
      <c r="C241" s="3">
        <v>3000</v>
      </c>
      <c r="D241" s="3">
        <v>19</v>
      </c>
    </row>
    <row r="242" spans="1:4" ht="13.5" thickTop="1">
      <c r="A242">
        <v>181</v>
      </c>
      <c r="B242" t="s">
        <v>70</v>
      </c>
      <c r="C242">
        <v>23</v>
      </c>
      <c r="D242">
        <v>15</v>
      </c>
    </row>
    <row r="243" spans="1:4" s="3" customFormat="1" ht="13.5" thickBot="1">
      <c r="A243" s="3">
        <v>181</v>
      </c>
      <c r="B243" s="3" t="s">
        <v>55</v>
      </c>
      <c r="C243" s="3">
        <v>100</v>
      </c>
      <c r="D243" s="3">
        <v>15</v>
      </c>
    </row>
    <row r="244" spans="1:4" ht="13.5" thickTop="1">
      <c r="A244">
        <v>181</v>
      </c>
      <c r="B244" t="s">
        <v>72</v>
      </c>
      <c r="C244">
        <v>8000</v>
      </c>
      <c r="D244">
        <v>19</v>
      </c>
    </row>
    <row r="245" spans="1:4" ht="12.75">
      <c r="A245">
        <v>184</v>
      </c>
      <c r="B245" t="s">
        <v>79</v>
      </c>
      <c r="C245">
        <v>500</v>
      </c>
      <c r="D245">
        <v>13</v>
      </c>
    </row>
    <row r="246" spans="1:4" s="3" customFormat="1" ht="13.5" thickBot="1">
      <c r="A246" s="3">
        <v>184</v>
      </c>
      <c r="B246" s="3" t="s">
        <v>6</v>
      </c>
      <c r="C246" s="3">
        <v>1000</v>
      </c>
      <c r="D246" s="3">
        <v>13</v>
      </c>
    </row>
    <row r="247" spans="1:4" ht="13.5" thickTop="1">
      <c r="A247">
        <v>187</v>
      </c>
      <c r="B247" t="s">
        <v>76</v>
      </c>
      <c r="C247">
        <v>5000</v>
      </c>
      <c r="D247">
        <v>1348</v>
      </c>
    </row>
    <row r="248" spans="1:4" ht="12.75">
      <c r="A248">
        <v>187</v>
      </c>
      <c r="B248" t="s">
        <v>77</v>
      </c>
      <c r="C248">
        <v>3000</v>
      </c>
      <c r="D248">
        <v>1348</v>
      </c>
    </row>
    <row r="249" spans="1:4" s="3" customFormat="1" ht="13.5" thickBot="1">
      <c r="A249" s="3">
        <v>189</v>
      </c>
      <c r="B249" s="3" t="s">
        <v>80</v>
      </c>
      <c r="C249" s="3">
        <v>700</v>
      </c>
      <c r="D249" s="3">
        <v>226</v>
      </c>
    </row>
    <row r="250" spans="1:4" ht="13.5" thickTop="1">
      <c r="A250">
        <v>189</v>
      </c>
      <c r="B250" t="s">
        <v>57</v>
      </c>
      <c r="C250">
        <v>1800</v>
      </c>
      <c r="D250">
        <v>226</v>
      </c>
    </row>
    <row r="251" spans="1:4" s="3" customFormat="1" ht="13.5" thickBot="1">
      <c r="A251" s="3">
        <v>189</v>
      </c>
      <c r="B251" s="3" t="s">
        <v>81</v>
      </c>
      <c r="C251" s="3">
        <v>3500</v>
      </c>
      <c r="D251" s="3">
        <v>226</v>
      </c>
    </row>
    <row r="252" spans="1:4" ht="13.5" thickTop="1">
      <c r="A252">
        <v>190</v>
      </c>
      <c r="B252" t="s">
        <v>82</v>
      </c>
      <c r="C252">
        <v>500</v>
      </c>
      <c r="D252">
        <v>165</v>
      </c>
    </row>
    <row r="253" spans="1:4" s="3" customFormat="1" ht="13.5" thickBot="1">
      <c r="A253" s="3">
        <v>190</v>
      </c>
      <c r="B253" s="3" t="s">
        <v>83</v>
      </c>
      <c r="C253" s="3">
        <v>1000</v>
      </c>
      <c r="D253" s="3">
        <v>165</v>
      </c>
    </row>
    <row r="254" spans="1:4" ht="13.5" thickTop="1">
      <c r="A254">
        <v>190</v>
      </c>
      <c r="B254" t="s">
        <v>84</v>
      </c>
      <c r="C254">
        <v>1500</v>
      </c>
      <c r="D254">
        <v>165</v>
      </c>
    </row>
    <row r="255" spans="1:4" s="3" customFormat="1" ht="13.5" thickBot="1">
      <c r="A255" s="3">
        <v>193</v>
      </c>
      <c r="B255" s="3" t="s">
        <v>40</v>
      </c>
      <c r="C255" s="3">
        <v>13000</v>
      </c>
      <c r="D255" s="3">
        <v>22</v>
      </c>
    </row>
    <row r="256" spans="1:4" ht="13.5" thickTop="1">
      <c r="A256">
        <v>193</v>
      </c>
      <c r="B256" t="s">
        <v>77</v>
      </c>
      <c r="C256">
        <v>8000</v>
      </c>
      <c r="D256">
        <v>22</v>
      </c>
    </row>
    <row r="257" spans="1:4" s="3" customFormat="1" ht="13.5" thickBot="1">
      <c r="A257" s="3">
        <v>199</v>
      </c>
      <c r="B257" s="3" t="s">
        <v>21</v>
      </c>
      <c r="C257" s="3">
        <v>750000</v>
      </c>
      <c r="D257" s="3">
        <v>2890</v>
      </c>
    </row>
    <row r="258" spans="1:4" ht="13.5" thickTop="1">
      <c r="A258">
        <v>199</v>
      </c>
      <c r="B258" t="s">
        <v>68</v>
      </c>
      <c r="C258">
        <v>500000</v>
      </c>
      <c r="D258">
        <v>2890</v>
      </c>
    </row>
    <row r="259" spans="1:4" s="3" customFormat="1" ht="13.5" thickBot="1">
      <c r="A259" s="3">
        <v>202</v>
      </c>
      <c r="B259" s="3" t="s">
        <v>18</v>
      </c>
      <c r="C259" s="3">
        <v>655</v>
      </c>
      <c r="D259" s="3">
        <v>88</v>
      </c>
    </row>
    <row r="260" spans="1:4" ht="13.5" thickTop="1">
      <c r="A260">
        <v>202</v>
      </c>
      <c r="B260" t="s">
        <v>20</v>
      </c>
      <c r="C260">
        <v>255</v>
      </c>
      <c r="D260">
        <v>88</v>
      </c>
    </row>
    <row r="261" spans="1:4" ht="12.75">
      <c r="A261">
        <v>205</v>
      </c>
      <c r="B261" t="s">
        <v>69</v>
      </c>
      <c r="C261">
        <v>235</v>
      </c>
      <c r="D261">
        <v>138</v>
      </c>
    </row>
    <row r="262" spans="1:4" ht="12.75">
      <c r="A262">
        <v>205</v>
      </c>
      <c r="B262" t="s">
        <v>72</v>
      </c>
      <c r="C262">
        <v>1000</v>
      </c>
      <c r="D262">
        <v>138</v>
      </c>
    </row>
    <row r="263" spans="1:4" ht="12.75">
      <c r="A263">
        <v>208</v>
      </c>
      <c r="B263" t="s">
        <v>40</v>
      </c>
      <c r="C263">
        <v>1800</v>
      </c>
      <c r="D263">
        <v>33</v>
      </c>
    </row>
    <row r="264" spans="1:4" ht="12.75">
      <c r="A264">
        <v>208</v>
      </c>
      <c r="B264" t="s">
        <v>77</v>
      </c>
      <c r="C264">
        <v>2200</v>
      </c>
      <c r="D264">
        <v>33</v>
      </c>
    </row>
    <row r="265" spans="1:4" ht="12.75">
      <c r="A265">
        <v>211</v>
      </c>
      <c r="B265" t="s">
        <v>60</v>
      </c>
      <c r="C265">
        <v>0</v>
      </c>
      <c r="D265">
        <v>86</v>
      </c>
    </row>
    <row r="266" spans="1:4" ht="12.75">
      <c r="A266">
        <v>211</v>
      </c>
      <c r="B266" t="s">
        <v>39</v>
      </c>
      <c r="C266">
        <v>10</v>
      </c>
      <c r="D266">
        <v>86</v>
      </c>
    </row>
    <row r="267" spans="1:4" ht="12.75">
      <c r="A267">
        <v>211</v>
      </c>
      <c r="B267" t="s">
        <v>4</v>
      </c>
      <c r="C267">
        <v>2</v>
      </c>
      <c r="D267">
        <v>86</v>
      </c>
    </row>
    <row r="268" spans="1:4" ht="12.75">
      <c r="A268">
        <v>211</v>
      </c>
      <c r="B268" t="s">
        <v>68</v>
      </c>
      <c r="C268">
        <v>25000</v>
      </c>
      <c r="D268">
        <v>253</v>
      </c>
    </row>
    <row r="269" spans="1:4" ht="12.75">
      <c r="A269">
        <v>211</v>
      </c>
      <c r="B269" t="s">
        <v>11</v>
      </c>
      <c r="C269">
        <v>0</v>
      </c>
      <c r="D269">
        <v>86</v>
      </c>
    </row>
    <row r="270" spans="1:4" ht="12.75">
      <c r="A270">
        <v>211</v>
      </c>
      <c r="B270" t="s">
        <v>85</v>
      </c>
      <c r="C270">
        <v>1000</v>
      </c>
      <c r="D270">
        <v>253</v>
      </c>
    </row>
    <row r="271" spans="1:4" ht="12.75">
      <c r="A271">
        <v>211</v>
      </c>
      <c r="B271" t="s">
        <v>22</v>
      </c>
      <c r="C271">
        <v>0</v>
      </c>
      <c r="D271">
        <v>86</v>
      </c>
    </row>
    <row r="272" spans="1:4" ht="12.75">
      <c r="A272">
        <v>211</v>
      </c>
      <c r="B272" t="s">
        <v>86</v>
      </c>
      <c r="C272">
        <v>0</v>
      </c>
      <c r="D272">
        <v>86</v>
      </c>
    </row>
    <row r="273" spans="1:4" s="3" customFormat="1" ht="13.5" thickBot="1">
      <c r="A273" s="3">
        <v>211</v>
      </c>
      <c r="B273" s="3" t="s">
        <v>87</v>
      </c>
      <c r="C273" s="3">
        <v>0</v>
      </c>
      <c r="D273" s="3">
        <v>86</v>
      </c>
    </row>
    <row r="274" spans="1:4" ht="13.5" thickTop="1">
      <c r="A274">
        <v>211</v>
      </c>
      <c r="B274" t="s">
        <v>55</v>
      </c>
      <c r="C274">
        <v>33</v>
      </c>
      <c r="D274">
        <v>86</v>
      </c>
    </row>
    <row r="275" spans="1:4" ht="12.75">
      <c r="A275">
        <v>211</v>
      </c>
      <c r="B275" t="s">
        <v>72</v>
      </c>
      <c r="C275">
        <v>0</v>
      </c>
      <c r="D275">
        <v>86</v>
      </c>
    </row>
    <row r="276" spans="1:4" ht="12.75">
      <c r="A276">
        <v>211</v>
      </c>
      <c r="B276" t="s">
        <v>88</v>
      </c>
      <c r="C276">
        <v>6</v>
      </c>
      <c r="D276">
        <v>86</v>
      </c>
    </row>
    <row r="277" spans="1:4" ht="12.75">
      <c r="A277">
        <v>211</v>
      </c>
      <c r="B277" t="s">
        <v>20</v>
      </c>
      <c r="C277">
        <v>24</v>
      </c>
      <c r="D277">
        <v>86</v>
      </c>
    </row>
    <row r="278" spans="1:4" ht="12.75">
      <c r="A278">
        <v>211</v>
      </c>
      <c r="B278" t="s">
        <v>9</v>
      </c>
      <c r="C278">
        <v>268</v>
      </c>
      <c r="D278">
        <v>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W111"/>
  <sheetViews>
    <sheetView zoomScale="85" zoomScaleNormal="85" zoomScalePageLayoutView="0" workbookViewId="0" topLeftCell="A1">
      <pane xSplit="1" ySplit="1" topLeftCell="G7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99" sqref="M99"/>
    </sheetView>
  </sheetViews>
  <sheetFormatPr defaultColWidth="9.00390625" defaultRowHeight="12.75"/>
  <cols>
    <col min="1" max="1" width="9.00390625" style="0" customWidth="1"/>
    <col min="2" max="2" width="5.57421875" style="0" customWidth="1"/>
    <col min="3" max="3" width="5.00390625" style="0" customWidth="1"/>
    <col min="4" max="4" width="23.8515625" style="0" customWidth="1"/>
    <col min="5" max="5" width="6.57421875" style="0" customWidth="1"/>
    <col min="6" max="6" width="10.421875" style="0" customWidth="1"/>
    <col min="7" max="7" width="9.57421875" style="0" customWidth="1"/>
    <col min="8" max="10" width="10.140625" style="0" customWidth="1"/>
    <col min="11" max="11" width="12.421875" style="0" customWidth="1"/>
    <col min="12" max="12" width="12.8515625" style="0" customWidth="1"/>
    <col min="13" max="14" width="10.140625" style="0" customWidth="1"/>
    <col min="15" max="15" width="25.00390625" style="0" customWidth="1"/>
    <col min="16" max="16" width="9.8515625" style="0" customWidth="1"/>
    <col min="17" max="17" width="10.421875" style="0" customWidth="1"/>
    <col min="18" max="18" width="8.8515625" style="0" bestFit="1" customWidth="1"/>
    <col min="19" max="19" width="14.28125" style="0" customWidth="1"/>
  </cols>
  <sheetData>
    <row r="1" spans="1:23" s="4" customFormat="1" ht="61.5" customHeight="1">
      <c r="A1"/>
      <c r="B1" s="26" t="s">
        <v>199</v>
      </c>
      <c r="C1" s="26" t="s">
        <v>200</v>
      </c>
      <c r="D1" s="26" t="s">
        <v>201</v>
      </c>
      <c r="E1" s="26" t="s">
        <v>90</v>
      </c>
      <c r="F1" s="27" t="s">
        <v>202</v>
      </c>
      <c r="G1" s="27" t="s">
        <v>203</v>
      </c>
      <c r="H1" s="27" t="s">
        <v>204</v>
      </c>
      <c r="I1" s="27" t="s">
        <v>264</v>
      </c>
      <c r="J1" s="27" t="s">
        <v>265</v>
      </c>
      <c r="K1" s="27" t="s">
        <v>282</v>
      </c>
      <c r="L1" s="27" t="s">
        <v>281</v>
      </c>
      <c r="M1" s="27" t="s">
        <v>283</v>
      </c>
      <c r="N1" s="27" t="s">
        <v>205</v>
      </c>
      <c r="O1" s="27" t="s">
        <v>206</v>
      </c>
      <c r="P1" s="27" t="s">
        <v>207</v>
      </c>
      <c r="Q1" s="27" t="s">
        <v>208</v>
      </c>
      <c r="R1" s="28" t="s">
        <v>93</v>
      </c>
      <c r="S1" s="28" t="s">
        <v>94</v>
      </c>
      <c r="T1" s="27" t="s">
        <v>264</v>
      </c>
      <c r="U1" s="27" t="s">
        <v>265</v>
      </c>
      <c r="V1" s="4" t="s">
        <v>284</v>
      </c>
      <c r="W1" s="27" t="s">
        <v>281</v>
      </c>
    </row>
    <row r="2" spans="2:23" ht="12.75">
      <c r="B2" s="29">
        <v>1</v>
      </c>
      <c r="C2" s="29">
        <v>89</v>
      </c>
      <c r="D2" s="29" t="s">
        <v>97</v>
      </c>
      <c r="E2" s="29">
        <v>1823</v>
      </c>
      <c r="F2" s="30" t="s">
        <v>4</v>
      </c>
      <c r="G2" s="30" t="s">
        <v>4</v>
      </c>
      <c r="H2" s="30" t="s">
        <v>4</v>
      </c>
      <c r="I2" s="30" t="s">
        <v>102</v>
      </c>
      <c r="J2" s="30" t="s">
        <v>102</v>
      </c>
      <c r="K2" s="37" t="s">
        <v>102</v>
      </c>
      <c r="L2" s="30" t="s">
        <v>102</v>
      </c>
      <c r="M2" s="30"/>
      <c r="N2" s="30" t="s">
        <v>4</v>
      </c>
      <c r="O2" s="30" t="s">
        <v>5</v>
      </c>
      <c r="P2" s="30"/>
      <c r="Q2" s="30"/>
      <c r="R2" s="31" t="s">
        <v>98</v>
      </c>
      <c r="S2" s="31" t="s">
        <v>98</v>
      </c>
      <c r="T2">
        <v>0</v>
      </c>
      <c r="U2">
        <v>0</v>
      </c>
      <c r="V2">
        <v>0</v>
      </c>
      <c r="W2">
        <v>0</v>
      </c>
    </row>
    <row r="3" spans="2:23" ht="12.75">
      <c r="B3" s="29">
        <v>4</v>
      </c>
      <c r="C3" s="29">
        <v>189</v>
      </c>
      <c r="D3" s="29" t="s">
        <v>99</v>
      </c>
      <c r="E3" s="29">
        <v>1828</v>
      </c>
      <c r="F3" s="30" t="s">
        <v>7</v>
      </c>
      <c r="G3" s="30" t="s">
        <v>7</v>
      </c>
      <c r="H3" s="30" t="s">
        <v>7</v>
      </c>
      <c r="I3" s="30" t="s">
        <v>102</v>
      </c>
      <c r="J3" s="30" t="s">
        <v>102</v>
      </c>
      <c r="K3" s="37" t="s">
        <v>102</v>
      </c>
      <c r="L3" s="30" t="s">
        <v>102</v>
      </c>
      <c r="M3" s="30"/>
      <c r="N3" s="30" t="s">
        <v>7</v>
      </c>
      <c r="O3" s="30" t="s">
        <v>6</v>
      </c>
      <c r="P3" s="30" t="s">
        <v>209</v>
      </c>
      <c r="Q3" s="30" t="s">
        <v>209</v>
      </c>
      <c r="R3" s="31" t="s">
        <v>98</v>
      </c>
      <c r="S3" s="31" t="s">
        <v>98</v>
      </c>
      <c r="T3">
        <v>0</v>
      </c>
      <c r="U3">
        <v>0</v>
      </c>
      <c r="V3">
        <v>0</v>
      </c>
      <c r="W3">
        <v>0</v>
      </c>
    </row>
    <row r="4" spans="2:23" ht="12.75">
      <c r="B4" s="29">
        <v>7</v>
      </c>
      <c r="C4" s="29">
        <v>1552</v>
      </c>
      <c r="D4" s="29" t="s">
        <v>100</v>
      </c>
      <c r="E4" s="29">
        <v>1846</v>
      </c>
      <c r="F4" s="30" t="s">
        <v>9</v>
      </c>
      <c r="G4" s="30" t="s">
        <v>9</v>
      </c>
      <c r="H4" s="30" t="s">
        <v>9</v>
      </c>
      <c r="I4" s="30" t="s">
        <v>102</v>
      </c>
      <c r="J4" s="30" t="s">
        <v>102</v>
      </c>
      <c r="K4" s="37" t="s">
        <v>102</v>
      </c>
      <c r="L4" s="30" t="s">
        <v>102</v>
      </c>
      <c r="M4" s="30"/>
      <c r="N4" s="30" t="s">
        <v>9</v>
      </c>
      <c r="O4" s="30" t="s">
        <v>8</v>
      </c>
      <c r="P4" s="30" t="s">
        <v>209</v>
      </c>
      <c r="Q4" s="30" t="s">
        <v>209</v>
      </c>
      <c r="R4" s="31" t="s">
        <v>98</v>
      </c>
      <c r="S4" s="31" t="s">
        <v>98</v>
      </c>
      <c r="T4">
        <v>0</v>
      </c>
      <c r="U4">
        <v>0</v>
      </c>
      <c r="V4">
        <v>0</v>
      </c>
      <c r="W4">
        <v>0</v>
      </c>
    </row>
    <row r="5" spans="2:23" ht="25.5">
      <c r="B5" s="29">
        <v>10</v>
      </c>
      <c r="C5" s="29">
        <v>19</v>
      </c>
      <c r="D5" s="29" t="s">
        <v>101</v>
      </c>
      <c r="E5" s="29">
        <v>1848</v>
      </c>
      <c r="F5" s="30" t="s">
        <v>11</v>
      </c>
      <c r="G5" s="30" t="s">
        <v>11</v>
      </c>
      <c r="H5" s="30" t="s">
        <v>10</v>
      </c>
      <c r="I5" s="30" t="s">
        <v>102</v>
      </c>
      <c r="J5" s="30" t="s">
        <v>98</v>
      </c>
      <c r="K5" s="37" t="s">
        <v>102</v>
      </c>
      <c r="L5" s="30" t="s">
        <v>98</v>
      </c>
      <c r="M5" s="30"/>
      <c r="N5" s="30" t="s">
        <v>11</v>
      </c>
      <c r="O5" s="30" t="s">
        <v>10</v>
      </c>
      <c r="P5" s="30" t="s">
        <v>210</v>
      </c>
      <c r="Q5" s="30" t="s">
        <v>209</v>
      </c>
      <c r="R5" s="31" t="s">
        <v>102</v>
      </c>
      <c r="S5" s="31" t="s">
        <v>103</v>
      </c>
      <c r="T5">
        <v>0</v>
      </c>
      <c r="U5">
        <v>0.25</v>
      </c>
      <c r="V5">
        <v>0</v>
      </c>
      <c r="W5">
        <v>0.25</v>
      </c>
    </row>
    <row r="6" spans="2:23" ht="12.75">
      <c r="B6" s="29">
        <v>13</v>
      </c>
      <c r="C6" s="29">
        <v>375</v>
      </c>
      <c r="D6" s="29" t="s">
        <v>104</v>
      </c>
      <c r="E6" s="29">
        <v>1848</v>
      </c>
      <c r="F6" s="30" t="s">
        <v>15</v>
      </c>
      <c r="G6" s="30" t="s">
        <v>15</v>
      </c>
      <c r="H6" s="30" t="s">
        <v>15</v>
      </c>
      <c r="I6" s="30" t="s">
        <v>102</v>
      </c>
      <c r="J6" s="30" t="s">
        <v>102</v>
      </c>
      <c r="K6" s="37" t="s">
        <v>102</v>
      </c>
      <c r="L6" s="30" t="s">
        <v>102</v>
      </c>
      <c r="M6" s="30"/>
      <c r="N6" s="30" t="s">
        <v>15</v>
      </c>
      <c r="O6" s="30" t="s">
        <v>14</v>
      </c>
      <c r="P6" s="30" t="s">
        <v>209</v>
      </c>
      <c r="Q6" s="30" t="s">
        <v>209</v>
      </c>
      <c r="R6" s="31" t="s">
        <v>98</v>
      </c>
      <c r="S6" s="31" t="s">
        <v>105</v>
      </c>
      <c r="T6">
        <v>0</v>
      </c>
      <c r="U6">
        <v>0.2</v>
      </c>
      <c r="V6">
        <v>0</v>
      </c>
      <c r="W6">
        <v>0.2</v>
      </c>
    </row>
    <row r="7" spans="2:23" ht="25.5">
      <c r="B7" s="29">
        <v>16</v>
      </c>
      <c r="C7" s="29">
        <v>175</v>
      </c>
      <c r="D7" s="29" t="s">
        <v>106</v>
      </c>
      <c r="E7" s="29">
        <v>1849</v>
      </c>
      <c r="F7" s="30" t="s">
        <v>211</v>
      </c>
      <c r="G7" s="30" t="s">
        <v>4</v>
      </c>
      <c r="H7" s="30" t="s">
        <v>10</v>
      </c>
      <c r="I7" s="30" t="s">
        <v>102</v>
      </c>
      <c r="J7" s="30" t="s">
        <v>102</v>
      </c>
      <c r="K7" s="37" t="s">
        <v>102</v>
      </c>
      <c r="L7" s="30" t="s">
        <v>98</v>
      </c>
      <c r="M7" s="30"/>
      <c r="N7" s="30" t="s">
        <v>212</v>
      </c>
      <c r="O7" s="30" t="s">
        <v>16</v>
      </c>
      <c r="P7" s="30" t="s">
        <v>4</v>
      </c>
      <c r="Q7" s="30" t="s">
        <v>209</v>
      </c>
      <c r="R7" s="31" t="s">
        <v>98</v>
      </c>
      <c r="S7" s="31" t="s">
        <v>98</v>
      </c>
      <c r="T7">
        <v>0</v>
      </c>
      <c r="U7">
        <v>0.16666666666666666</v>
      </c>
      <c r="V7">
        <v>0</v>
      </c>
      <c r="W7">
        <v>0.3333333333333333</v>
      </c>
    </row>
    <row r="8" spans="2:23" ht="12.75">
      <c r="B8" s="29">
        <v>25</v>
      </c>
      <c r="C8" s="29">
        <v>8</v>
      </c>
      <c r="D8" s="29" t="s">
        <v>109</v>
      </c>
      <c r="E8" s="29">
        <v>1856</v>
      </c>
      <c r="F8" s="30" t="s">
        <v>20</v>
      </c>
      <c r="G8" s="30" t="s">
        <v>20</v>
      </c>
      <c r="H8" s="30" t="s">
        <v>20</v>
      </c>
      <c r="I8" s="30" t="s">
        <v>102</v>
      </c>
      <c r="J8" s="30" t="s">
        <v>102</v>
      </c>
      <c r="K8" s="37" t="s">
        <v>102</v>
      </c>
      <c r="L8" s="30" t="s">
        <v>102</v>
      </c>
      <c r="M8" s="30"/>
      <c r="N8" s="30" t="s">
        <v>20</v>
      </c>
      <c r="O8" s="30" t="s">
        <v>21</v>
      </c>
      <c r="P8" s="30" t="s">
        <v>209</v>
      </c>
      <c r="Q8" s="30" t="s">
        <v>209</v>
      </c>
      <c r="R8" s="31" t="s">
        <v>98</v>
      </c>
      <c r="S8" s="31" t="s">
        <v>98</v>
      </c>
      <c r="T8">
        <v>0.2222222222222222</v>
      </c>
      <c r="U8">
        <v>0.2222222222222222</v>
      </c>
      <c r="V8">
        <v>0.2222222222222222</v>
      </c>
      <c r="W8">
        <v>0.3333333333333333</v>
      </c>
    </row>
    <row r="9" spans="2:23" ht="12.75">
      <c r="B9" s="29">
        <v>31</v>
      </c>
      <c r="C9" s="29">
        <v>1580</v>
      </c>
      <c r="D9" s="29" t="s">
        <v>111</v>
      </c>
      <c r="E9" s="29">
        <v>1859</v>
      </c>
      <c r="F9" s="30" t="s">
        <v>5</v>
      </c>
      <c r="G9" s="30" t="s">
        <v>5</v>
      </c>
      <c r="H9" s="30" t="s">
        <v>5</v>
      </c>
      <c r="I9" s="30" t="s">
        <v>102</v>
      </c>
      <c r="J9" s="30" t="s">
        <v>102</v>
      </c>
      <c r="K9" s="37" t="s">
        <v>102</v>
      </c>
      <c r="L9" s="30" t="s">
        <v>102</v>
      </c>
      <c r="M9" s="30"/>
      <c r="N9" s="30" t="s">
        <v>5</v>
      </c>
      <c r="O9" s="30" t="s">
        <v>22</v>
      </c>
      <c r="P9" s="30" t="s">
        <v>209</v>
      </c>
      <c r="Q9" s="30" t="s">
        <v>209</v>
      </c>
      <c r="R9" s="31" t="s">
        <v>98</v>
      </c>
      <c r="S9" s="31" t="s">
        <v>98</v>
      </c>
      <c r="T9">
        <v>0.2727272727272727</v>
      </c>
      <c r="U9">
        <v>0.2727272727272727</v>
      </c>
      <c r="V9">
        <v>0.2727272727272727</v>
      </c>
      <c r="W9">
        <v>0.2727272727272727</v>
      </c>
    </row>
    <row r="10" spans="2:23" ht="12.75">
      <c r="B10" s="29">
        <v>34</v>
      </c>
      <c r="C10" s="29">
        <v>112</v>
      </c>
      <c r="D10" s="29" t="s">
        <v>112</v>
      </c>
      <c r="E10" s="29">
        <v>1860</v>
      </c>
      <c r="F10" s="30" t="s">
        <v>11</v>
      </c>
      <c r="G10" s="30" t="s">
        <v>11</v>
      </c>
      <c r="H10" s="30" t="s">
        <v>11</v>
      </c>
      <c r="I10" s="30" t="s">
        <v>102</v>
      </c>
      <c r="J10" s="30" t="s">
        <v>102</v>
      </c>
      <c r="K10" s="37" t="s">
        <v>102</v>
      </c>
      <c r="L10" s="30" t="s">
        <v>102</v>
      </c>
      <c r="M10" s="30"/>
      <c r="N10" s="30" t="s">
        <v>11</v>
      </c>
      <c r="O10" s="30" t="s">
        <v>16</v>
      </c>
      <c r="P10" s="30" t="s">
        <v>209</v>
      </c>
      <c r="Q10" s="30" t="s">
        <v>209</v>
      </c>
      <c r="R10" s="31" t="s">
        <v>98</v>
      </c>
      <c r="S10" s="31" t="s">
        <v>98</v>
      </c>
      <c r="T10">
        <v>0.25</v>
      </c>
      <c r="U10">
        <v>0.25</v>
      </c>
      <c r="V10">
        <v>0.25</v>
      </c>
      <c r="W10">
        <v>0.25</v>
      </c>
    </row>
    <row r="11" spans="2:23" ht="12.75">
      <c r="B11" s="29">
        <v>37</v>
      </c>
      <c r="C11" s="29">
        <v>113</v>
      </c>
      <c r="D11" s="29" t="s">
        <v>113</v>
      </c>
      <c r="E11" s="29">
        <v>1860</v>
      </c>
      <c r="F11" s="30" t="s">
        <v>11</v>
      </c>
      <c r="G11" s="30" t="s">
        <v>11</v>
      </c>
      <c r="H11" s="30" t="s">
        <v>11</v>
      </c>
      <c r="I11" s="30" t="s">
        <v>102</v>
      </c>
      <c r="J11" s="30" t="s">
        <v>102</v>
      </c>
      <c r="K11" s="37" t="s">
        <v>102</v>
      </c>
      <c r="L11" s="30" t="s">
        <v>102</v>
      </c>
      <c r="M11" s="30"/>
      <c r="N11" s="30" t="s">
        <v>11</v>
      </c>
      <c r="O11" s="30" t="s">
        <v>17</v>
      </c>
      <c r="P11" s="30" t="s">
        <v>209</v>
      </c>
      <c r="Q11" s="30" t="s">
        <v>209</v>
      </c>
      <c r="R11" s="31" t="s">
        <v>98</v>
      </c>
      <c r="S11" s="31" t="s">
        <v>98</v>
      </c>
      <c r="T11">
        <v>0.23076923076923078</v>
      </c>
      <c r="U11">
        <v>0.23076923076923078</v>
      </c>
      <c r="V11">
        <v>0.23076923076923078</v>
      </c>
      <c r="W11">
        <v>0.23076923076923078</v>
      </c>
    </row>
    <row r="12" spans="2:23" ht="25.5">
      <c r="B12" s="29">
        <v>40</v>
      </c>
      <c r="C12" s="29">
        <v>135</v>
      </c>
      <c r="D12" s="29" t="s">
        <v>114</v>
      </c>
      <c r="E12" s="29">
        <v>1862</v>
      </c>
      <c r="F12" s="30" t="s">
        <v>214</v>
      </c>
      <c r="G12" s="30" t="s">
        <v>4</v>
      </c>
      <c r="H12" s="30" t="s">
        <v>214</v>
      </c>
      <c r="I12" s="30" t="s">
        <v>102</v>
      </c>
      <c r="J12" s="30" t="s">
        <v>102</v>
      </c>
      <c r="K12" s="37" t="s">
        <v>102</v>
      </c>
      <c r="L12" s="30" t="s">
        <v>102</v>
      </c>
      <c r="M12" s="30"/>
      <c r="N12" s="30" t="s">
        <v>4</v>
      </c>
      <c r="O12" s="30" t="s">
        <v>8</v>
      </c>
      <c r="P12" s="30" t="s">
        <v>209</v>
      </c>
      <c r="Q12" s="30" t="s">
        <v>209</v>
      </c>
      <c r="R12" s="31" t="s">
        <v>102</v>
      </c>
      <c r="S12" s="31" t="s">
        <v>102</v>
      </c>
      <c r="T12">
        <v>0.21428571428571427</v>
      </c>
      <c r="U12">
        <v>0.21428571428571427</v>
      </c>
      <c r="V12">
        <v>0.21428571428571427</v>
      </c>
      <c r="W12">
        <v>0.21428571428571427</v>
      </c>
    </row>
    <row r="13" spans="2:23" ht="12.75">
      <c r="B13" s="29">
        <v>43</v>
      </c>
      <c r="C13" s="29">
        <v>1519</v>
      </c>
      <c r="D13" s="29" t="s">
        <v>115</v>
      </c>
      <c r="E13" s="29">
        <v>1863</v>
      </c>
      <c r="F13" s="30" t="s">
        <v>23</v>
      </c>
      <c r="G13" s="30" t="s">
        <v>23</v>
      </c>
      <c r="H13" s="30" t="s">
        <v>23</v>
      </c>
      <c r="I13" s="30" t="s">
        <v>102</v>
      </c>
      <c r="J13" s="30" t="s">
        <v>102</v>
      </c>
      <c r="K13" s="37" t="s">
        <v>102</v>
      </c>
      <c r="L13" s="30" t="s">
        <v>102</v>
      </c>
      <c r="M13" s="30"/>
      <c r="N13" s="30" t="s">
        <v>23</v>
      </c>
      <c r="O13" s="30" t="s">
        <v>24</v>
      </c>
      <c r="P13" s="30" t="s">
        <v>209</v>
      </c>
      <c r="Q13" s="30" t="s">
        <v>209</v>
      </c>
      <c r="R13" s="31" t="s">
        <v>98</v>
      </c>
      <c r="S13" s="31" t="s">
        <v>98</v>
      </c>
      <c r="T13">
        <v>0.2</v>
      </c>
      <c r="U13">
        <v>0.2</v>
      </c>
      <c r="V13">
        <v>0.2</v>
      </c>
      <c r="W13">
        <v>0.2</v>
      </c>
    </row>
    <row r="14" spans="2:23" ht="25.5">
      <c r="B14" s="29">
        <v>46</v>
      </c>
      <c r="C14" s="29">
        <v>194</v>
      </c>
      <c r="D14" s="29" t="s">
        <v>116</v>
      </c>
      <c r="E14" s="29">
        <v>1864</v>
      </c>
      <c r="F14" s="30" t="s">
        <v>15</v>
      </c>
      <c r="G14" s="30" t="s">
        <v>15</v>
      </c>
      <c r="H14" s="30" t="s">
        <v>15</v>
      </c>
      <c r="I14" s="30" t="s">
        <v>102</v>
      </c>
      <c r="J14" s="30" t="s">
        <v>102</v>
      </c>
      <c r="K14" s="37" t="s">
        <v>102</v>
      </c>
      <c r="L14" s="30" t="s">
        <v>102</v>
      </c>
      <c r="M14" s="30"/>
      <c r="N14" s="30" t="s">
        <v>215</v>
      </c>
      <c r="O14" s="30" t="s">
        <v>14</v>
      </c>
      <c r="P14" s="30" t="s">
        <v>209</v>
      </c>
      <c r="Q14" s="30" t="s">
        <v>209</v>
      </c>
      <c r="R14" s="31" t="s">
        <v>98</v>
      </c>
      <c r="S14" s="31" t="s">
        <v>117</v>
      </c>
      <c r="T14">
        <v>0.1875</v>
      </c>
      <c r="U14">
        <v>0.1875</v>
      </c>
      <c r="V14">
        <v>0.1875</v>
      </c>
      <c r="W14">
        <v>0.1875</v>
      </c>
    </row>
    <row r="15" spans="2:23" ht="12.75">
      <c r="B15" s="29">
        <v>52</v>
      </c>
      <c r="C15" s="29">
        <v>1482</v>
      </c>
      <c r="D15" s="29" t="s">
        <v>119</v>
      </c>
      <c r="E15" s="29">
        <v>1865</v>
      </c>
      <c r="F15" s="30" t="s">
        <v>5</v>
      </c>
      <c r="G15" s="30" t="s">
        <v>5</v>
      </c>
      <c r="H15" s="30" t="s">
        <v>5</v>
      </c>
      <c r="I15" s="30" t="s">
        <v>102</v>
      </c>
      <c r="J15" s="30" t="s">
        <v>102</v>
      </c>
      <c r="K15" s="37" t="s">
        <v>102</v>
      </c>
      <c r="L15" s="30" t="s">
        <v>102</v>
      </c>
      <c r="M15" s="30"/>
      <c r="N15" s="30" t="s">
        <v>5</v>
      </c>
      <c r="O15" s="30" t="s">
        <v>26</v>
      </c>
      <c r="P15" s="30" t="s">
        <v>209</v>
      </c>
      <c r="Q15" s="30" t="s">
        <v>27</v>
      </c>
      <c r="R15" s="31" t="s">
        <v>102</v>
      </c>
      <c r="S15" s="31" t="s">
        <v>103</v>
      </c>
      <c r="T15">
        <v>0.2222222222222222</v>
      </c>
      <c r="U15">
        <v>0.2222222222222222</v>
      </c>
      <c r="V15">
        <v>0.2222222222222222</v>
      </c>
      <c r="W15">
        <v>0.16666666666666666</v>
      </c>
    </row>
    <row r="16" spans="2:23" ht="25.5">
      <c r="B16" s="29">
        <v>55</v>
      </c>
      <c r="C16" s="29">
        <v>261</v>
      </c>
      <c r="D16" s="29" t="s">
        <v>120</v>
      </c>
      <c r="E16" s="29">
        <v>1866</v>
      </c>
      <c r="F16" s="30" t="s">
        <v>15</v>
      </c>
      <c r="G16" s="30" t="s">
        <v>15</v>
      </c>
      <c r="H16" s="30" t="s">
        <v>10</v>
      </c>
      <c r="I16" s="30" t="s">
        <v>102</v>
      </c>
      <c r="J16" s="30" t="s">
        <v>98</v>
      </c>
      <c r="K16" s="37" t="s">
        <v>102</v>
      </c>
      <c r="L16" s="30" t="s">
        <v>98</v>
      </c>
      <c r="M16" s="30"/>
      <c r="N16" s="30" t="s">
        <v>217</v>
      </c>
      <c r="O16" s="30" t="s">
        <v>218</v>
      </c>
      <c r="P16" s="30" t="s">
        <v>11</v>
      </c>
      <c r="Q16" s="30" t="s">
        <v>209</v>
      </c>
      <c r="R16" s="31" t="s">
        <v>98</v>
      </c>
      <c r="S16" s="31" t="s">
        <v>98</v>
      </c>
      <c r="T16">
        <v>0.21052631578947367</v>
      </c>
      <c r="U16">
        <v>0.2631578947368421</v>
      </c>
      <c r="V16">
        <v>0.21052631578947367</v>
      </c>
      <c r="W16">
        <v>0.21052631578947367</v>
      </c>
    </row>
    <row r="17" spans="2:23" ht="12.75">
      <c r="B17" s="29">
        <v>60</v>
      </c>
      <c r="C17" s="29">
        <v>1533</v>
      </c>
      <c r="D17" s="29" t="s">
        <v>121</v>
      </c>
      <c r="E17" s="29">
        <v>1876</v>
      </c>
      <c r="F17" s="30" t="s">
        <v>36</v>
      </c>
      <c r="G17" s="30" t="s">
        <v>36</v>
      </c>
      <c r="H17" s="30" t="s">
        <v>36</v>
      </c>
      <c r="I17" s="30" t="s">
        <v>102</v>
      </c>
      <c r="J17" s="30" t="s">
        <v>102</v>
      </c>
      <c r="K17" s="37" t="s">
        <v>102</v>
      </c>
      <c r="L17" s="30" t="s">
        <v>102</v>
      </c>
      <c r="M17" s="30"/>
      <c r="N17" s="30" t="s">
        <v>36</v>
      </c>
      <c r="O17" s="30" t="s">
        <v>37</v>
      </c>
      <c r="P17" s="30" t="s">
        <v>209</v>
      </c>
      <c r="Q17" s="30" t="s">
        <v>209</v>
      </c>
      <c r="R17" s="31" t="s">
        <v>98</v>
      </c>
      <c r="S17" s="31" t="s">
        <v>98</v>
      </c>
      <c r="T17">
        <v>0.23809523809523808</v>
      </c>
      <c r="U17">
        <v>0.2857142857142857</v>
      </c>
      <c r="V17">
        <v>0.23809523809523808</v>
      </c>
      <c r="W17">
        <v>0.19047619047619047</v>
      </c>
    </row>
    <row r="18" spans="2:23" ht="12.75">
      <c r="B18" s="29">
        <v>61</v>
      </c>
      <c r="C18" s="29">
        <v>187</v>
      </c>
      <c r="D18" s="29" t="s">
        <v>99</v>
      </c>
      <c r="E18" s="29">
        <v>1877</v>
      </c>
      <c r="F18" s="30" t="s">
        <v>7</v>
      </c>
      <c r="G18" s="30" t="s">
        <v>7</v>
      </c>
      <c r="H18" s="30" t="s">
        <v>7</v>
      </c>
      <c r="I18" s="30" t="s">
        <v>102</v>
      </c>
      <c r="J18" s="30" t="s">
        <v>102</v>
      </c>
      <c r="K18" s="37" t="s">
        <v>102</v>
      </c>
      <c r="L18" s="30" t="s">
        <v>102</v>
      </c>
      <c r="M18" s="30"/>
      <c r="N18" s="30" t="s">
        <v>7</v>
      </c>
      <c r="O18" s="30" t="s">
        <v>6</v>
      </c>
      <c r="P18" s="30" t="s">
        <v>209</v>
      </c>
      <c r="Q18" s="30" t="s">
        <v>209</v>
      </c>
      <c r="R18" s="31" t="s">
        <v>98</v>
      </c>
      <c r="S18" s="31" t="s">
        <v>98</v>
      </c>
      <c r="T18">
        <v>0.22727272727272727</v>
      </c>
      <c r="U18">
        <v>0.2727272727272727</v>
      </c>
      <c r="V18">
        <v>0.22727272727272727</v>
      </c>
      <c r="W18">
        <v>0.18181818181818182</v>
      </c>
    </row>
    <row r="19" spans="2:23" ht="12.75">
      <c r="B19" s="29">
        <v>65</v>
      </c>
      <c r="C19" s="29">
        <v>3725</v>
      </c>
      <c r="D19" s="29" t="s">
        <v>123</v>
      </c>
      <c r="E19" s="29">
        <v>1882</v>
      </c>
      <c r="F19" s="30" t="s">
        <v>221</v>
      </c>
      <c r="G19" s="30" t="s">
        <v>20</v>
      </c>
      <c r="H19" s="30" t="s">
        <v>221</v>
      </c>
      <c r="I19" s="30" t="s">
        <v>102</v>
      </c>
      <c r="J19" s="30" t="s">
        <v>102</v>
      </c>
      <c r="K19" s="37" t="s">
        <v>102</v>
      </c>
      <c r="L19" s="30" t="s">
        <v>102</v>
      </c>
      <c r="M19" s="30"/>
      <c r="N19" s="30" t="s">
        <v>20</v>
      </c>
      <c r="O19" s="30" t="s">
        <v>39</v>
      </c>
      <c r="P19" s="30" t="s">
        <v>209</v>
      </c>
      <c r="Q19" s="30" t="s">
        <v>209</v>
      </c>
      <c r="R19" s="31" t="s">
        <v>98</v>
      </c>
      <c r="S19" s="31" t="s">
        <v>98</v>
      </c>
      <c r="T19">
        <v>0.20833333333333334</v>
      </c>
      <c r="U19">
        <v>0.25</v>
      </c>
      <c r="V19">
        <v>0.25</v>
      </c>
      <c r="W19">
        <v>0.16666666666666666</v>
      </c>
    </row>
    <row r="20" spans="2:23" ht="12.75">
      <c r="B20" s="29">
        <v>67</v>
      </c>
      <c r="C20" s="29">
        <v>202</v>
      </c>
      <c r="D20" s="29" t="s">
        <v>124</v>
      </c>
      <c r="E20" s="29">
        <v>1884</v>
      </c>
      <c r="F20" s="30" t="s">
        <v>4</v>
      </c>
      <c r="G20" s="30" t="s">
        <v>4</v>
      </c>
      <c r="H20" s="30" t="s">
        <v>40</v>
      </c>
      <c r="I20" s="30" t="s">
        <v>102</v>
      </c>
      <c r="J20" s="30" t="s">
        <v>98</v>
      </c>
      <c r="K20" s="37" t="s">
        <v>102</v>
      </c>
      <c r="L20" s="30" t="s">
        <v>98</v>
      </c>
      <c r="M20" s="30"/>
      <c r="N20" s="30" t="s">
        <v>4</v>
      </c>
      <c r="O20" s="30" t="s">
        <v>40</v>
      </c>
      <c r="P20" s="30" t="s">
        <v>209</v>
      </c>
      <c r="Q20" s="30" t="s">
        <v>209</v>
      </c>
      <c r="R20" s="31" t="s">
        <v>98</v>
      </c>
      <c r="S20" s="31" t="s">
        <v>98</v>
      </c>
      <c r="T20">
        <v>0.2</v>
      </c>
      <c r="U20">
        <v>0.28</v>
      </c>
      <c r="V20">
        <v>0.24</v>
      </c>
      <c r="W20">
        <v>0.2</v>
      </c>
    </row>
    <row r="21" spans="2:23" ht="12.75">
      <c r="B21" s="29">
        <v>70</v>
      </c>
      <c r="C21" s="29">
        <v>1535</v>
      </c>
      <c r="D21" s="29" t="s">
        <v>125</v>
      </c>
      <c r="E21" s="29">
        <v>1885</v>
      </c>
      <c r="F21" s="30" t="s">
        <v>36</v>
      </c>
      <c r="G21" s="30" t="s">
        <v>36</v>
      </c>
      <c r="H21" s="30" t="s">
        <v>36</v>
      </c>
      <c r="I21" s="30" t="s">
        <v>102</v>
      </c>
      <c r="J21" s="30" t="s">
        <v>102</v>
      </c>
      <c r="K21" s="37" t="s">
        <v>102</v>
      </c>
      <c r="L21" s="30" t="s">
        <v>102</v>
      </c>
      <c r="M21" s="30"/>
      <c r="N21" s="30" t="s">
        <v>36</v>
      </c>
      <c r="O21" s="30" t="s">
        <v>37</v>
      </c>
      <c r="P21" s="30" t="s">
        <v>209</v>
      </c>
      <c r="Q21" s="30" t="s">
        <v>209</v>
      </c>
      <c r="R21" s="31" t="s">
        <v>102</v>
      </c>
      <c r="S21" s="31" t="s">
        <v>102</v>
      </c>
      <c r="T21">
        <v>0.19230769230769232</v>
      </c>
      <c r="U21">
        <v>0.2692307692307692</v>
      </c>
      <c r="V21">
        <v>0.23076923076923078</v>
      </c>
      <c r="W21">
        <v>0.19230769230769232</v>
      </c>
    </row>
    <row r="22" spans="2:23" ht="12.75">
      <c r="B22" s="29">
        <v>72</v>
      </c>
      <c r="C22" s="29">
        <v>196</v>
      </c>
      <c r="D22" s="29" t="s">
        <v>126</v>
      </c>
      <c r="E22" s="29">
        <v>1893</v>
      </c>
      <c r="F22" s="30" t="s">
        <v>4</v>
      </c>
      <c r="G22" s="30" t="s">
        <v>4</v>
      </c>
      <c r="H22" s="30" t="s">
        <v>4</v>
      </c>
      <c r="I22" s="30" t="s">
        <v>102</v>
      </c>
      <c r="J22" s="30" t="s">
        <v>102</v>
      </c>
      <c r="K22" s="37" t="s">
        <v>102</v>
      </c>
      <c r="L22" s="30" t="s">
        <v>102</v>
      </c>
      <c r="M22" s="30"/>
      <c r="N22" s="30" t="s">
        <v>4</v>
      </c>
      <c r="O22" s="30" t="s">
        <v>41</v>
      </c>
      <c r="P22" s="30" t="s">
        <v>209</v>
      </c>
      <c r="Q22" s="30" t="s">
        <v>209</v>
      </c>
      <c r="R22" s="31" t="s">
        <v>98</v>
      </c>
      <c r="S22" s="31" t="s">
        <v>98</v>
      </c>
      <c r="T22">
        <v>0.18518518518518517</v>
      </c>
      <c r="U22">
        <v>0.25925925925925924</v>
      </c>
      <c r="V22">
        <v>0.2222222222222222</v>
      </c>
      <c r="W22">
        <v>0.18518518518518517</v>
      </c>
    </row>
    <row r="23" spans="2:23" ht="12.75">
      <c r="B23" s="29">
        <v>73</v>
      </c>
      <c r="C23" s="29">
        <v>1490</v>
      </c>
      <c r="D23" s="29" t="s">
        <v>127</v>
      </c>
      <c r="E23" s="29">
        <v>1894</v>
      </c>
      <c r="F23" s="30" t="s">
        <v>42</v>
      </c>
      <c r="G23" s="30" t="s">
        <v>42</v>
      </c>
      <c r="H23" s="30" t="s">
        <v>42</v>
      </c>
      <c r="I23" s="30" t="s">
        <v>102</v>
      </c>
      <c r="J23" s="30" t="s">
        <v>102</v>
      </c>
      <c r="K23" s="37" t="s">
        <v>102</v>
      </c>
      <c r="L23" s="30" t="s">
        <v>102</v>
      </c>
      <c r="M23" s="30"/>
      <c r="N23" s="30" t="s">
        <v>42</v>
      </c>
      <c r="O23" s="30" t="s">
        <v>40</v>
      </c>
      <c r="P23" s="30" t="s">
        <v>209</v>
      </c>
      <c r="Q23" s="30" t="s">
        <v>209</v>
      </c>
      <c r="R23" s="31" t="s">
        <v>98</v>
      </c>
      <c r="S23" s="31" t="s">
        <v>98</v>
      </c>
      <c r="T23">
        <v>0.17857142857142858</v>
      </c>
      <c r="U23">
        <v>0.25</v>
      </c>
      <c r="V23">
        <v>0.21428571428571427</v>
      </c>
      <c r="W23">
        <v>0.17857142857142858</v>
      </c>
    </row>
    <row r="24" spans="2:23" ht="12.75">
      <c r="B24" s="29">
        <v>76</v>
      </c>
      <c r="C24" s="29">
        <v>1569</v>
      </c>
      <c r="D24" s="29" t="s">
        <v>128</v>
      </c>
      <c r="E24" s="29">
        <v>1897</v>
      </c>
      <c r="F24" s="30" t="s">
        <v>43</v>
      </c>
      <c r="G24" s="30" t="s">
        <v>43</v>
      </c>
      <c r="H24" s="30" t="s">
        <v>43</v>
      </c>
      <c r="I24" s="30" t="s">
        <v>102</v>
      </c>
      <c r="J24" s="30" t="s">
        <v>102</v>
      </c>
      <c r="K24" s="37" t="s">
        <v>102</v>
      </c>
      <c r="L24" s="30" t="s">
        <v>102</v>
      </c>
      <c r="M24" s="30"/>
      <c r="N24" s="30" t="s">
        <v>43</v>
      </c>
      <c r="O24" s="30" t="s">
        <v>6</v>
      </c>
      <c r="P24" s="30" t="s">
        <v>209</v>
      </c>
      <c r="Q24" s="30" t="s">
        <v>209</v>
      </c>
      <c r="R24" s="31" t="s">
        <v>102</v>
      </c>
      <c r="S24" s="31" t="s">
        <v>102</v>
      </c>
      <c r="T24">
        <v>0.1724137931034483</v>
      </c>
      <c r="U24">
        <v>0.2413793103448276</v>
      </c>
      <c r="V24">
        <v>0.20689655172413793</v>
      </c>
      <c r="W24">
        <v>0.1724137931034483</v>
      </c>
    </row>
    <row r="25" spans="2:23" ht="12.75">
      <c r="B25" s="29">
        <v>79</v>
      </c>
      <c r="C25" s="29">
        <v>1557</v>
      </c>
      <c r="D25" s="29" t="s">
        <v>129</v>
      </c>
      <c r="E25" s="29">
        <v>1898</v>
      </c>
      <c r="F25" s="30" t="s">
        <v>9</v>
      </c>
      <c r="G25" s="30" t="s">
        <v>9</v>
      </c>
      <c r="H25" s="30" t="s">
        <v>9</v>
      </c>
      <c r="I25" s="30" t="s">
        <v>102</v>
      </c>
      <c r="J25" s="30" t="s">
        <v>102</v>
      </c>
      <c r="K25" s="37" t="s">
        <v>102</v>
      </c>
      <c r="L25" s="30"/>
      <c r="M25" s="30"/>
      <c r="N25" s="30" t="s">
        <v>9</v>
      </c>
      <c r="O25" s="30" t="s">
        <v>5</v>
      </c>
      <c r="P25" s="30" t="s">
        <v>209</v>
      </c>
      <c r="Q25" s="30" t="s">
        <v>209</v>
      </c>
      <c r="R25" s="31" t="s">
        <v>98</v>
      </c>
      <c r="S25" s="31" t="s">
        <v>98</v>
      </c>
      <c r="T25">
        <v>0.16666666666666666</v>
      </c>
      <c r="U25">
        <v>0.23333333333333334</v>
      </c>
      <c r="V25">
        <v>0.2</v>
      </c>
      <c r="W25">
        <v>0.16666666666666666</v>
      </c>
    </row>
    <row r="26" spans="2:23" ht="63.75">
      <c r="B26" s="29">
        <v>82</v>
      </c>
      <c r="C26" s="29">
        <v>31</v>
      </c>
      <c r="D26" s="29" t="s">
        <v>130</v>
      </c>
      <c r="E26" s="29">
        <v>1900</v>
      </c>
      <c r="F26" s="30" t="s">
        <v>222</v>
      </c>
      <c r="G26" s="30" t="s">
        <v>223</v>
      </c>
      <c r="H26" s="30" t="s">
        <v>224</v>
      </c>
      <c r="I26" s="30" t="s">
        <v>102</v>
      </c>
      <c r="J26" s="30" t="s">
        <v>102</v>
      </c>
      <c r="K26" s="37" t="s">
        <v>102</v>
      </c>
      <c r="L26" s="30" t="s">
        <v>102</v>
      </c>
      <c r="M26" s="30"/>
      <c r="N26" s="30" t="s">
        <v>223</v>
      </c>
      <c r="O26" s="30" t="s">
        <v>40</v>
      </c>
      <c r="P26" s="30" t="s">
        <v>209</v>
      </c>
      <c r="Q26" s="30" t="s">
        <v>209</v>
      </c>
      <c r="R26" s="31" t="s">
        <v>98</v>
      </c>
      <c r="S26" s="31" t="s">
        <v>98</v>
      </c>
      <c r="T26">
        <v>0.16129032258064516</v>
      </c>
      <c r="U26">
        <v>0.22580645161290322</v>
      </c>
      <c r="V26">
        <v>0.1935483870967742</v>
      </c>
      <c r="W26">
        <v>0.16129032258064516</v>
      </c>
    </row>
    <row r="27" spans="2:23" ht="12.75">
      <c r="B27" s="29">
        <v>83</v>
      </c>
      <c r="C27" s="29">
        <v>3250</v>
      </c>
      <c r="D27" s="29" t="s">
        <v>131</v>
      </c>
      <c r="E27" s="29">
        <v>1900</v>
      </c>
      <c r="F27" s="30" t="s">
        <v>7</v>
      </c>
      <c r="G27" s="30" t="s">
        <v>7</v>
      </c>
      <c r="H27" s="30" t="s">
        <v>7</v>
      </c>
      <c r="I27" s="30" t="s">
        <v>102</v>
      </c>
      <c r="J27" s="30" t="s">
        <v>102</v>
      </c>
      <c r="K27" s="37" t="s">
        <v>102</v>
      </c>
      <c r="L27" s="30" t="s">
        <v>102</v>
      </c>
      <c r="M27" s="30"/>
      <c r="N27" s="30" t="s">
        <v>7</v>
      </c>
      <c r="O27" s="30" t="s">
        <v>40</v>
      </c>
      <c r="P27" s="30" t="s">
        <v>209</v>
      </c>
      <c r="Q27" s="30" t="s">
        <v>209</v>
      </c>
      <c r="R27" s="31" t="s">
        <v>98</v>
      </c>
      <c r="S27" s="31" t="s">
        <v>102</v>
      </c>
      <c r="T27">
        <v>0.15625</v>
      </c>
      <c r="U27">
        <v>0.21875</v>
      </c>
      <c r="V27">
        <v>0.1875</v>
      </c>
      <c r="W27">
        <v>0.15625</v>
      </c>
    </row>
    <row r="28" spans="2:23" ht="12.75">
      <c r="B28" s="29">
        <v>94</v>
      </c>
      <c r="C28" s="29">
        <v>1086</v>
      </c>
      <c r="D28" s="29" t="s">
        <v>111</v>
      </c>
      <c r="E28" s="29">
        <v>1909</v>
      </c>
      <c r="F28" s="30" t="s">
        <v>5</v>
      </c>
      <c r="G28" s="30" t="s">
        <v>5</v>
      </c>
      <c r="H28" s="30" t="s">
        <v>5</v>
      </c>
      <c r="I28" s="30" t="s">
        <v>102</v>
      </c>
      <c r="J28" s="30" t="s">
        <v>102</v>
      </c>
      <c r="K28" s="37" t="s">
        <v>102</v>
      </c>
      <c r="L28" s="30" t="s">
        <v>102</v>
      </c>
      <c r="M28" s="30"/>
      <c r="N28" s="30" t="s">
        <v>5</v>
      </c>
      <c r="O28" s="30" t="s">
        <v>22</v>
      </c>
      <c r="P28" s="30" t="s">
        <v>209</v>
      </c>
      <c r="Q28" s="30" t="s">
        <v>209</v>
      </c>
      <c r="R28" s="31" t="s">
        <v>98</v>
      </c>
      <c r="S28" s="31" t="s">
        <v>98</v>
      </c>
      <c r="T28">
        <v>0.16666666666666666</v>
      </c>
      <c r="U28">
        <v>0.19444444444444445</v>
      </c>
      <c r="V28">
        <v>0.25</v>
      </c>
      <c r="W28">
        <v>0.19444444444444445</v>
      </c>
    </row>
    <row r="29" spans="2:23" ht="25.5">
      <c r="B29" s="29">
        <v>100</v>
      </c>
      <c r="C29" s="29">
        <v>1250</v>
      </c>
      <c r="D29" s="29" t="s">
        <v>136</v>
      </c>
      <c r="E29" s="29">
        <v>1912</v>
      </c>
      <c r="F29" s="30" t="s">
        <v>227</v>
      </c>
      <c r="G29" s="30" t="s">
        <v>47</v>
      </c>
      <c r="H29" s="30" t="s">
        <v>46</v>
      </c>
      <c r="I29" s="30" t="s">
        <v>102</v>
      </c>
      <c r="J29" s="30" t="s">
        <v>102</v>
      </c>
      <c r="K29" s="37" t="s">
        <v>102</v>
      </c>
      <c r="L29" s="30" t="s">
        <v>98</v>
      </c>
      <c r="M29" s="30"/>
      <c r="N29" s="30" t="s">
        <v>227</v>
      </c>
      <c r="O29" s="30" t="s">
        <v>6</v>
      </c>
      <c r="P29" s="30" t="s">
        <v>209</v>
      </c>
      <c r="Q29" s="30" t="s">
        <v>209</v>
      </c>
      <c r="R29" s="31" t="s">
        <v>98</v>
      </c>
      <c r="S29" s="31" t="s">
        <v>98</v>
      </c>
      <c r="T29">
        <v>0.18421052631578946</v>
      </c>
      <c r="U29">
        <v>0.21052631578947367</v>
      </c>
      <c r="V29">
        <v>0.2631578947368421</v>
      </c>
      <c r="W29">
        <v>0.21052631578947367</v>
      </c>
    </row>
    <row r="30" spans="2:23" ht="89.25">
      <c r="B30" s="29">
        <v>106</v>
      </c>
      <c r="C30" s="29">
        <v>257</v>
      </c>
      <c r="D30" s="29" t="s">
        <v>138</v>
      </c>
      <c r="E30" s="29">
        <v>1914</v>
      </c>
      <c r="F30" s="30" t="s">
        <v>10</v>
      </c>
      <c r="G30" s="30" t="s">
        <v>10</v>
      </c>
      <c r="H30" s="30" t="s">
        <v>10</v>
      </c>
      <c r="I30" s="30" t="s">
        <v>102</v>
      </c>
      <c r="J30" s="30" t="s">
        <v>102</v>
      </c>
      <c r="K30" s="37" t="s">
        <v>102</v>
      </c>
      <c r="L30" s="30" t="s">
        <v>102</v>
      </c>
      <c r="M30" s="30"/>
      <c r="N30" s="30" t="s">
        <v>10</v>
      </c>
      <c r="O30" s="30" t="s">
        <v>47</v>
      </c>
      <c r="P30" s="30" t="s">
        <v>231</v>
      </c>
      <c r="Q30" s="30" t="s">
        <v>232</v>
      </c>
      <c r="R30" s="31" t="s">
        <v>102</v>
      </c>
      <c r="S30" s="31" t="s">
        <v>102</v>
      </c>
      <c r="T30">
        <v>0.2</v>
      </c>
      <c r="U30">
        <v>0.225</v>
      </c>
      <c r="V30">
        <v>0.275</v>
      </c>
      <c r="W30">
        <v>0.2</v>
      </c>
    </row>
    <row r="31" spans="2:23" ht="38.25">
      <c r="B31" s="29">
        <v>112</v>
      </c>
      <c r="C31" s="29">
        <v>1265</v>
      </c>
      <c r="D31" s="29" t="s">
        <v>140</v>
      </c>
      <c r="E31" s="29">
        <v>1919</v>
      </c>
      <c r="F31" s="30" t="s">
        <v>234</v>
      </c>
      <c r="G31" s="30" t="s">
        <v>235</v>
      </c>
      <c r="H31" s="30" t="s">
        <v>213</v>
      </c>
      <c r="I31" s="30" t="s">
        <v>102</v>
      </c>
      <c r="J31" s="30" t="s">
        <v>102</v>
      </c>
      <c r="K31" s="37" t="s">
        <v>102</v>
      </c>
      <c r="L31" s="30" t="s">
        <v>98</v>
      </c>
      <c r="M31" s="30"/>
      <c r="N31" s="30" t="s">
        <v>235</v>
      </c>
      <c r="O31" s="30" t="s">
        <v>53</v>
      </c>
      <c r="P31" s="30" t="s">
        <v>209</v>
      </c>
      <c r="Q31" s="30" t="s">
        <v>209</v>
      </c>
      <c r="R31" s="31" t="s">
        <v>98</v>
      </c>
      <c r="S31" s="31" t="s">
        <v>98</v>
      </c>
      <c r="T31">
        <v>0.19047619047619047</v>
      </c>
      <c r="U31">
        <v>0.21428571428571427</v>
      </c>
      <c r="V31">
        <v>0.2857142857142857</v>
      </c>
      <c r="W31">
        <v>0.21428571428571427</v>
      </c>
    </row>
    <row r="32" spans="2:23" ht="12.75">
      <c r="B32" s="29">
        <v>115</v>
      </c>
      <c r="C32" s="29">
        <v>1270</v>
      </c>
      <c r="D32" s="29" t="s">
        <v>128</v>
      </c>
      <c r="E32" s="29">
        <v>1919</v>
      </c>
      <c r="F32" s="30" t="s">
        <v>43</v>
      </c>
      <c r="G32" s="30" t="s">
        <v>43</v>
      </c>
      <c r="H32" s="30" t="s">
        <v>43</v>
      </c>
      <c r="I32" s="30" t="s">
        <v>102</v>
      </c>
      <c r="J32" s="30" t="s">
        <v>102</v>
      </c>
      <c r="K32" s="37" t="s">
        <v>102</v>
      </c>
      <c r="L32" s="30" t="s">
        <v>102</v>
      </c>
      <c r="M32" s="30"/>
      <c r="N32" s="30" t="s">
        <v>43</v>
      </c>
      <c r="O32" s="30" t="s">
        <v>6</v>
      </c>
      <c r="P32" s="30" t="s">
        <v>209</v>
      </c>
      <c r="Q32" s="30" t="s">
        <v>209</v>
      </c>
      <c r="R32" s="31" t="s">
        <v>102</v>
      </c>
      <c r="S32" s="31" t="s">
        <v>102</v>
      </c>
      <c r="T32">
        <v>0.18604651162790697</v>
      </c>
      <c r="U32">
        <v>0.20930232558139536</v>
      </c>
      <c r="V32">
        <v>0.27906976744186046</v>
      </c>
      <c r="W32">
        <v>0.20930232558139536</v>
      </c>
    </row>
    <row r="33" spans="2:23" ht="12.75">
      <c r="B33" s="29">
        <v>116</v>
      </c>
      <c r="C33" s="29">
        <v>3134</v>
      </c>
      <c r="D33" s="29" t="s">
        <v>141</v>
      </c>
      <c r="E33" s="29">
        <v>1919</v>
      </c>
      <c r="F33" s="30" t="s">
        <v>4</v>
      </c>
      <c r="G33" s="30" t="s">
        <v>4</v>
      </c>
      <c r="H33" s="30" t="s">
        <v>4</v>
      </c>
      <c r="I33" s="30" t="s">
        <v>102</v>
      </c>
      <c r="J33" s="30" t="s">
        <v>102</v>
      </c>
      <c r="K33" s="37" t="s">
        <v>102</v>
      </c>
      <c r="L33" s="30" t="s">
        <v>102</v>
      </c>
      <c r="M33" s="30"/>
      <c r="N33" s="30" t="s">
        <v>4</v>
      </c>
      <c r="O33" s="30" t="s">
        <v>6</v>
      </c>
      <c r="P33" s="30" t="s">
        <v>209</v>
      </c>
      <c r="Q33" s="30" t="s">
        <v>209</v>
      </c>
      <c r="R33" s="31" t="s">
        <v>142</v>
      </c>
      <c r="S33" s="31" t="s">
        <v>102</v>
      </c>
      <c r="T33">
        <v>0.18181818181818182</v>
      </c>
      <c r="U33">
        <v>0.20454545454545456</v>
      </c>
      <c r="V33">
        <v>0.2727272727272727</v>
      </c>
      <c r="W33">
        <v>0.20454545454545456</v>
      </c>
    </row>
    <row r="34" spans="2:23" ht="12.75">
      <c r="B34" s="29">
        <v>117</v>
      </c>
      <c r="C34" s="29">
        <v>1272</v>
      </c>
      <c r="D34" s="29" t="s">
        <v>143</v>
      </c>
      <c r="E34" s="29">
        <v>1920</v>
      </c>
      <c r="F34" s="30" t="s">
        <v>51</v>
      </c>
      <c r="G34" s="30" t="s">
        <v>51</v>
      </c>
      <c r="H34" s="30" t="s">
        <v>51</v>
      </c>
      <c r="I34" s="30" t="s">
        <v>102</v>
      </c>
      <c r="J34" s="30" t="s">
        <v>102</v>
      </c>
      <c r="K34" s="37" t="s">
        <v>102</v>
      </c>
      <c r="L34" s="30" t="s">
        <v>102</v>
      </c>
      <c r="M34" s="30"/>
      <c r="N34" s="30" t="s">
        <v>51</v>
      </c>
      <c r="O34" s="30" t="s">
        <v>54</v>
      </c>
      <c r="P34" s="30" t="s">
        <v>209</v>
      </c>
      <c r="Q34" s="30" t="s">
        <v>209</v>
      </c>
      <c r="R34" s="31" t="s">
        <v>98</v>
      </c>
      <c r="S34" s="31" t="s">
        <v>98</v>
      </c>
      <c r="T34">
        <v>0.17777777777777778</v>
      </c>
      <c r="U34">
        <v>0.2</v>
      </c>
      <c r="V34">
        <v>0.26666666666666666</v>
      </c>
      <c r="W34">
        <v>0.2</v>
      </c>
    </row>
    <row r="35" spans="2:23" ht="12.75">
      <c r="B35" s="29">
        <v>121</v>
      </c>
      <c r="C35" s="29">
        <v>129</v>
      </c>
      <c r="D35" s="29" t="s">
        <v>145</v>
      </c>
      <c r="E35" s="29">
        <v>1931</v>
      </c>
      <c r="F35" s="30" t="s">
        <v>42</v>
      </c>
      <c r="G35" s="30" t="s">
        <v>42</v>
      </c>
      <c r="H35" s="30" t="s">
        <v>42</v>
      </c>
      <c r="I35" s="30" t="s">
        <v>102</v>
      </c>
      <c r="J35" s="30" t="s">
        <v>102</v>
      </c>
      <c r="K35" s="37" t="s">
        <v>102</v>
      </c>
      <c r="L35" s="30" t="s">
        <v>102</v>
      </c>
      <c r="M35" s="30"/>
      <c r="N35" s="30" t="s">
        <v>42</v>
      </c>
      <c r="O35" s="30" t="s">
        <v>40</v>
      </c>
      <c r="P35" s="30" t="s">
        <v>209</v>
      </c>
      <c r="Q35" s="30" t="s">
        <v>209</v>
      </c>
      <c r="R35" s="31" t="s">
        <v>98</v>
      </c>
      <c r="S35" s="31" t="s">
        <v>98</v>
      </c>
      <c r="T35">
        <v>0.1702127659574468</v>
      </c>
      <c r="U35">
        <v>0.19148936170212766</v>
      </c>
      <c r="V35">
        <v>0.2765957446808511</v>
      </c>
      <c r="W35">
        <v>0.2127659574468085</v>
      </c>
    </row>
    <row r="36" spans="2:23" ht="12.75">
      <c r="B36" s="29">
        <v>127</v>
      </c>
      <c r="C36" s="29">
        <v>111</v>
      </c>
      <c r="D36" s="29" t="s">
        <v>148</v>
      </c>
      <c r="E36" s="29">
        <v>1935</v>
      </c>
      <c r="F36" s="30" t="s">
        <v>11</v>
      </c>
      <c r="G36" s="30" t="s">
        <v>11</v>
      </c>
      <c r="H36" s="30" t="s">
        <v>57</v>
      </c>
      <c r="I36" s="30" t="s">
        <v>102</v>
      </c>
      <c r="J36" s="30" t="s">
        <v>102</v>
      </c>
      <c r="K36" s="37" t="s">
        <v>102</v>
      </c>
      <c r="L36" s="30" t="s">
        <v>98</v>
      </c>
      <c r="M36" s="30"/>
      <c r="N36" s="30" t="s">
        <v>11</v>
      </c>
      <c r="O36" s="30" t="s">
        <v>57</v>
      </c>
      <c r="P36" s="30" t="s">
        <v>209</v>
      </c>
      <c r="Q36" s="30" t="s">
        <v>209</v>
      </c>
      <c r="R36" s="31" t="s">
        <v>98</v>
      </c>
      <c r="S36" s="31" t="s">
        <v>102</v>
      </c>
      <c r="T36">
        <v>0.16</v>
      </c>
      <c r="U36">
        <v>0.18</v>
      </c>
      <c r="V36">
        <v>0.3</v>
      </c>
      <c r="W36">
        <v>0.22</v>
      </c>
    </row>
    <row r="37" spans="2:23" ht="12.75">
      <c r="B37" s="29">
        <v>130</v>
      </c>
      <c r="C37" s="29">
        <v>157</v>
      </c>
      <c r="D37" s="29" t="s">
        <v>127</v>
      </c>
      <c r="E37" s="29">
        <v>1937</v>
      </c>
      <c r="F37" s="30" t="s">
        <v>42</v>
      </c>
      <c r="G37" s="30" t="s">
        <v>42</v>
      </c>
      <c r="H37" s="30" t="s">
        <v>42</v>
      </c>
      <c r="I37" s="30" t="s">
        <v>102</v>
      </c>
      <c r="J37" s="30" t="s">
        <v>102</v>
      </c>
      <c r="K37" s="37" t="s">
        <v>102</v>
      </c>
      <c r="L37" s="30" t="s">
        <v>102</v>
      </c>
      <c r="M37" s="30"/>
      <c r="N37" s="30" t="s">
        <v>42</v>
      </c>
      <c r="O37" s="30" t="s">
        <v>40</v>
      </c>
      <c r="P37" s="30" t="s">
        <v>209</v>
      </c>
      <c r="Q37" s="30" t="s">
        <v>209</v>
      </c>
      <c r="R37" s="31" t="s">
        <v>98</v>
      </c>
      <c r="S37" s="31" t="s">
        <v>117</v>
      </c>
      <c r="T37">
        <v>0.1568627450980392</v>
      </c>
      <c r="U37">
        <v>0.17647058823529413</v>
      </c>
      <c r="V37">
        <v>0.29411764705882354</v>
      </c>
      <c r="W37">
        <v>0.21568627450980393</v>
      </c>
    </row>
    <row r="38" spans="2:23" ht="153">
      <c r="B38" s="29">
        <v>139</v>
      </c>
      <c r="C38" s="29">
        <v>258</v>
      </c>
      <c r="D38" s="29" t="s">
        <v>151</v>
      </c>
      <c r="E38" s="29">
        <v>1939</v>
      </c>
      <c r="F38" s="30" t="s">
        <v>241</v>
      </c>
      <c r="G38" s="30" t="s">
        <v>15</v>
      </c>
      <c r="H38" s="30" t="s">
        <v>51</v>
      </c>
      <c r="I38" s="30" t="s">
        <v>102</v>
      </c>
      <c r="J38" s="30" t="s">
        <v>98</v>
      </c>
      <c r="K38" s="37" t="s">
        <v>102</v>
      </c>
      <c r="L38" s="30" t="s">
        <v>98</v>
      </c>
      <c r="M38" s="30"/>
      <c r="N38" s="30" t="s">
        <v>15</v>
      </c>
      <c r="O38" s="30" t="s">
        <v>51</v>
      </c>
      <c r="P38" s="30" t="s">
        <v>242</v>
      </c>
      <c r="Q38" s="30" t="s">
        <v>243</v>
      </c>
      <c r="R38" s="31" t="s">
        <v>102</v>
      </c>
      <c r="S38" s="31" t="s">
        <v>102</v>
      </c>
      <c r="T38">
        <v>0.14814814814814814</v>
      </c>
      <c r="U38">
        <v>0.18518518518518517</v>
      </c>
      <c r="V38">
        <v>0.3148148148148148</v>
      </c>
      <c r="W38">
        <v>0.24074074074074073</v>
      </c>
    </row>
    <row r="39" spans="2:23" ht="12.75">
      <c r="B39" s="29">
        <v>142</v>
      </c>
      <c r="C39" s="29">
        <v>179</v>
      </c>
      <c r="D39" s="29" t="s">
        <v>152</v>
      </c>
      <c r="E39" s="29">
        <v>1939</v>
      </c>
      <c r="F39" s="30" t="s">
        <v>7</v>
      </c>
      <c r="G39" s="30" t="s">
        <v>7</v>
      </c>
      <c r="H39" s="30" t="s">
        <v>7</v>
      </c>
      <c r="I39" s="30" t="s">
        <v>102</v>
      </c>
      <c r="J39" s="30" t="s">
        <v>102</v>
      </c>
      <c r="K39" s="37" t="s">
        <v>102</v>
      </c>
      <c r="L39" s="30" t="s">
        <v>102</v>
      </c>
      <c r="M39" s="30"/>
      <c r="N39" s="30" t="s">
        <v>7</v>
      </c>
      <c r="O39" s="30" t="s">
        <v>61</v>
      </c>
      <c r="P39" s="30" t="s">
        <v>209</v>
      </c>
      <c r="Q39" s="30" t="s">
        <v>209</v>
      </c>
      <c r="R39" s="31" t="s">
        <v>98</v>
      </c>
      <c r="S39" s="31" t="s">
        <v>98</v>
      </c>
      <c r="T39">
        <v>0.14545454545454545</v>
      </c>
      <c r="U39">
        <v>0.18181818181818182</v>
      </c>
      <c r="V39">
        <v>0.3090909090909091</v>
      </c>
      <c r="W39">
        <v>0.23636363636363636</v>
      </c>
    </row>
    <row r="40" spans="2:23" ht="12.75">
      <c r="B40" s="29">
        <v>145</v>
      </c>
      <c r="C40" s="29">
        <v>613</v>
      </c>
      <c r="D40" s="29" t="s">
        <v>126</v>
      </c>
      <c r="E40" s="29">
        <v>1940</v>
      </c>
      <c r="F40" s="30" t="s">
        <v>41</v>
      </c>
      <c r="G40" s="30" t="s">
        <v>41</v>
      </c>
      <c r="H40" s="30" t="s">
        <v>41</v>
      </c>
      <c r="I40" s="30" t="s">
        <v>102</v>
      </c>
      <c r="J40" s="30" t="s">
        <v>102</v>
      </c>
      <c r="K40" s="37" t="s">
        <v>102</v>
      </c>
      <c r="L40" s="30" t="s">
        <v>102</v>
      </c>
      <c r="M40" s="30"/>
      <c r="N40" s="30" t="s">
        <v>41</v>
      </c>
      <c r="O40" s="30" t="s">
        <v>4</v>
      </c>
      <c r="P40" s="30" t="s">
        <v>209</v>
      </c>
      <c r="Q40" s="30" t="s">
        <v>209</v>
      </c>
      <c r="R40" s="31" t="s">
        <v>98</v>
      </c>
      <c r="S40" s="31" t="s">
        <v>98</v>
      </c>
      <c r="T40">
        <v>0.14285714285714285</v>
      </c>
      <c r="U40">
        <v>0.17857142857142858</v>
      </c>
      <c r="V40">
        <v>0.30357142857142855</v>
      </c>
      <c r="W40">
        <v>0.23214285714285715</v>
      </c>
    </row>
    <row r="41" spans="2:23" ht="38.25">
      <c r="B41" s="29">
        <v>148</v>
      </c>
      <c r="C41" s="29">
        <v>1793</v>
      </c>
      <c r="D41" s="29" t="s">
        <v>154</v>
      </c>
      <c r="E41" s="29">
        <v>1948</v>
      </c>
      <c r="F41" s="30" t="s">
        <v>244</v>
      </c>
      <c r="G41" s="30" t="s">
        <v>244</v>
      </c>
      <c r="H41" s="30" t="s">
        <v>244</v>
      </c>
      <c r="I41" s="30" t="s">
        <v>102</v>
      </c>
      <c r="J41" s="30" t="s">
        <v>102</v>
      </c>
      <c r="K41" s="37" t="s">
        <v>102</v>
      </c>
      <c r="L41" s="30" t="s">
        <v>102</v>
      </c>
      <c r="M41" s="30"/>
      <c r="N41" s="30" t="s">
        <v>244</v>
      </c>
      <c r="O41" s="30" t="s">
        <v>69</v>
      </c>
      <c r="P41" s="30" t="s">
        <v>209</v>
      </c>
      <c r="Q41" s="30" t="s">
        <v>209</v>
      </c>
      <c r="R41" s="31" t="s">
        <v>102</v>
      </c>
      <c r="S41" s="31" t="s">
        <v>102</v>
      </c>
      <c r="T41">
        <v>0.15517241379310345</v>
      </c>
      <c r="U41">
        <v>0.1896551724137931</v>
      </c>
      <c r="V41">
        <v>0.3103448275862069</v>
      </c>
      <c r="W41">
        <v>0.22413793103448276</v>
      </c>
    </row>
    <row r="42" spans="2:23" ht="12.75">
      <c r="B42" s="29">
        <v>154</v>
      </c>
      <c r="C42" s="29">
        <v>606</v>
      </c>
      <c r="D42" s="29" t="s">
        <v>156</v>
      </c>
      <c r="E42" s="29">
        <v>1956</v>
      </c>
      <c r="F42" s="30" t="s">
        <v>7</v>
      </c>
      <c r="G42" s="30" t="s">
        <v>7</v>
      </c>
      <c r="H42" s="30" t="s">
        <v>7</v>
      </c>
      <c r="I42" s="30" t="s">
        <v>102</v>
      </c>
      <c r="J42" s="30" t="s">
        <v>102</v>
      </c>
      <c r="K42" s="37" t="s">
        <v>102</v>
      </c>
      <c r="L42" s="30" t="s">
        <v>102</v>
      </c>
      <c r="M42" s="30"/>
      <c r="N42" s="30" t="s">
        <v>7</v>
      </c>
      <c r="O42" s="30" t="s">
        <v>53</v>
      </c>
      <c r="P42" s="30" t="s">
        <v>209</v>
      </c>
      <c r="Q42" s="30" t="s">
        <v>209</v>
      </c>
      <c r="R42" s="31" t="s">
        <v>98</v>
      </c>
      <c r="S42" s="31" t="s">
        <v>98</v>
      </c>
      <c r="T42">
        <v>0.15</v>
      </c>
      <c r="U42">
        <v>0.18333333333333332</v>
      </c>
      <c r="V42">
        <v>0.31666666666666665</v>
      </c>
      <c r="W42">
        <v>0.21666666666666667</v>
      </c>
    </row>
    <row r="43" spans="2:23" ht="12.75">
      <c r="B43" s="29">
        <v>172</v>
      </c>
      <c r="C43" s="29">
        <v>1480</v>
      </c>
      <c r="D43" s="29" t="s">
        <v>162</v>
      </c>
      <c r="E43" s="29">
        <v>1969</v>
      </c>
      <c r="F43" s="30" t="s">
        <v>39</v>
      </c>
      <c r="G43" s="30" t="s">
        <v>39</v>
      </c>
      <c r="H43" s="30" t="s">
        <v>69</v>
      </c>
      <c r="I43" s="30" t="s">
        <v>102</v>
      </c>
      <c r="J43" s="30" t="s">
        <v>98</v>
      </c>
      <c r="K43" s="37" t="s">
        <v>102</v>
      </c>
      <c r="L43" s="30" t="s">
        <v>98</v>
      </c>
      <c r="M43" s="30"/>
      <c r="N43" s="30" t="s">
        <v>39</v>
      </c>
      <c r="O43" s="30" t="s">
        <v>69</v>
      </c>
      <c r="P43" s="30" t="s">
        <v>209</v>
      </c>
      <c r="Q43" s="30" t="s">
        <v>209</v>
      </c>
      <c r="R43" s="31" t="s">
        <v>142</v>
      </c>
      <c r="S43" s="31" t="s">
        <v>103</v>
      </c>
      <c r="T43">
        <v>0.19696969696969696</v>
      </c>
      <c r="U43">
        <v>0.19696969696969696</v>
      </c>
      <c r="V43">
        <v>0.36363636363636365</v>
      </c>
      <c r="W43">
        <v>0.2727272727272727</v>
      </c>
    </row>
    <row r="44" spans="2:23" ht="12.75">
      <c r="B44" s="29">
        <v>178</v>
      </c>
      <c r="C44" s="29">
        <v>1447</v>
      </c>
      <c r="D44" s="29" t="s">
        <v>164</v>
      </c>
      <c r="E44" s="29">
        <v>1971</v>
      </c>
      <c r="F44" s="30" t="s">
        <v>66</v>
      </c>
      <c r="G44" s="30" t="s">
        <v>66</v>
      </c>
      <c r="H44" s="30" t="s">
        <v>67</v>
      </c>
      <c r="I44" s="30" t="s">
        <v>102</v>
      </c>
      <c r="J44" s="30" t="s">
        <v>98</v>
      </c>
      <c r="K44" s="37" t="s">
        <v>102</v>
      </c>
      <c r="L44" s="30" t="s">
        <v>98</v>
      </c>
      <c r="M44" s="30"/>
      <c r="N44" s="30" t="s">
        <v>66</v>
      </c>
      <c r="O44" s="30" t="s">
        <v>67</v>
      </c>
      <c r="P44" s="30" t="s">
        <v>209</v>
      </c>
      <c r="Q44" s="30" t="s">
        <v>209</v>
      </c>
      <c r="R44" s="31" t="s">
        <v>98</v>
      </c>
      <c r="S44" s="31" t="s">
        <v>98</v>
      </c>
      <c r="T44">
        <v>0.20588235294117646</v>
      </c>
      <c r="U44">
        <v>0.22058823529411764</v>
      </c>
      <c r="V44">
        <v>0.36764705882352944</v>
      </c>
      <c r="W44">
        <v>0.27941176470588236</v>
      </c>
    </row>
    <row r="45" spans="2:23" ht="25.5">
      <c r="B45" s="29">
        <v>181</v>
      </c>
      <c r="C45" s="29">
        <v>1046</v>
      </c>
      <c r="D45" s="29" t="s">
        <v>165</v>
      </c>
      <c r="E45" s="29">
        <v>1973</v>
      </c>
      <c r="F45" s="30" t="s">
        <v>251</v>
      </c>
      <c r="G45" s="30" t="s">
        <v>251</v>
      </c>
      <c r="H45" s="30" t="s">
        <v>72</v>
      </c>
      <c r="I45" s="30" t="s">
        <v>102</v>
      </c>
      <c r="J45" s="30" t="s">
        <v>102</v>
      </c>
      <c r="K45" s="37" t="s">
        <v>102</v>
      </c>
      <c r="L45" s="30" t="s">
        <v>102</v>
      </c>
      <c r="M45" s="30"/>
      <c r="N45" s="30" t="s">
        <v>252</v>
      </c>
      <c r="O45" s="30" t="s">
        <v>69</v>
      </c>
      <c r="P45" s="30" t="s">
        <v>253</v>
      </c>
      <c r="Q45" s="30" t="s">
        <v>209</v>
      </c>
      <c r="R45" s="31" t="s">
        <v>102</v>
      </c>
      <c r="S45" s="31" t="s">
        <v>103</v>
      </c>
      <c r="T45">
        <v>0.2028985507246377</v>
      </c>
      <c r="U45">
        <v>0.21739130434782608</v>
      </c>
      <c r="V45">
        <v>0.36231884057971014</v>
      </c>
      <c r="W45">
        <v>0.2753623188405797</v>
      </c>
    </row>
    <row r="46" spans="2:23" ht="12.75">
      <c r="B46" s="29">
        <v>184</v>
      </c>
      <c r="C46" s="29">
        <v>1293</v>
      </c>
      <c r="D46" s="29" t="s">
        <v>166</v>
      </c>
      <c r="E46" s="29">
        <v>1974</v>
      </c>
      <c r="F46" s="30" t="s">
        <v>6</v>
      </c>
      <c r="G46" s="30" t="s">
        <v>6</v>
      </c>
      <c r="H46" s="30" t="s">
        <v>6</v>
      </c>
      <c r="I46" s="30" t="s">
        <v>102</v>
      </c>
      <c r="J46" s="30" t="s">
        <v>102</v>
      </c>
      <c r="K46" s="37" t="s">
        <v>102</v>
      </c>
      <c r="L46" s="30" t="s">
        <v>102</v>
      </c>
      <c r="M46" s="30"/>
      <c r="N46" s="30" t="s">
        <v>6</v>
      </c>
      <c r="O46" s="30" t="s">
        <v>79</v>
      </c>
      <c r="P46" s="30" t="s">
        <v>209</v>
      </c>
      <c r="Q46" s="30" t="s">
        <v>209</v>
      </c>
      <c r="R46" s="31" t="s">
        <v>98</v>
      </c>
      <c r="S46" s="31" t="s">
        <v>98</v>
      </c>
      <c r="T46">
        <v>0.2</v>
      </c>
      <c r="U46">
        <v>0.21428571428571427</v>
      </c>
      <c r="V46">
        <v>0.35714285714285715</v>
      </c>
      <c r="W46">
        <v>0.2714285714285714</v>
      </c>
    </row>
    <row r="47" spans="2:23" ht="12.75">
      <c r="B47" s="29">
        <v>187</v>
      </c>
      <c r="C47" s="29">
        <v>1435</v>
      </c>
      <c r="D47" s="29" t="s">
        <v>167</v>
      </c>
      <c r="E47" s="29">
        <v>1975</v>
      </c>
      <c r="F47" s="30" t="s">
        <v>77</v>
      </c>
      <c r="G47" s="30" t="s">
        <v>77</v>
      </c>
      <c r="H47" s="30" t="s">
        <v>77</v>
      </c>
      <c r="I47" s="30" t="s">
        <v>102</v>
      </c>
      <c r="J47" s="30" t="s">
        <v>102</v>
      </c>
      <c r="K47" s="37" t="s">
        <v>102</v>
      </c>
      <c r="L47" s="30" t="s">
        <v>102</v>
      </c>
      <c r="M47" s="30"/>
      <c r="N47" s="30" t="s">
        <v>77</v>
      </c>
      <c r="O47" s="30" t="s">
        <v>76</v>
      </c>
      <c r="P47" s="30" t="s">
        <v>209</v>
      </c>
      <c r="Q47" s="30" t="s">
        <v>209</v>
      </c>
      <c r="R47" s="31" t="s">
        <v>98</v>
      </c>
      <c r="S47" s="31" t="s">
        <v>98</v>
      </c>
      <c r="T47">
        <v>0.19718309859154928</v>
      </c>
      <c r="U47">
        <v>0.2112676056338028</v>
      </c>
      <c r="V47">
        <v>0.352112676056338</v>
      </c>
      <c r="W47">
        <v>0.2676056338028169</v>
      </c>
    </row>
    <row r="48" spans="2:23" ht="12.75">
      <c r="B48" s="29">
        <v>189</v>
      </c>
      <c r="C48" s="29">
        <v>2069</v>
      </c>
      <c r="D48" s="29" t="s">
        <v>168</v>
      </c>
      <c r="E48" s="29">
        <v>1977</v>
      </c>
      <c r="F48" s="30" t="s">
        <v>81</v>
      </c>
      <c r="G48" s="30" t="s">
        <v>81</v>
      </c>
      <c r="H48" s="30" t="s">
        <v>81</v>
      </c>
      <c r="I48" s="30" t="s">
        <v>102</v>
      </c>
      <c r="J48" s="30" t="s">
        <v>102</v>
      </c>
      <c r="K48" s="37" t="s">
        <v>102</v>
      </c>
      <c r="L48" s="30" t="s">
        <v>102</v>
      </c>
      <c r="M48" s="30"/>
      <c r="N48" s="30" t="s">
        <v>81</v>
      </c>
      <c r="O48" s="30" t="s">
        <v>254</v>
      </c>
      <c r="P48" s="30" t="s">
        <v>209</v>
      </c>
      <c r="Q48" s="30" t="s">
        <v>209</v>
      </c>
      <c r="R48" s="31" t="s">
        <v>102</v>
      </c>
      <c r="S48" s="31" t="s">
        <v>102</v>
      </c>
      <c r="T48">
        <v>0.19444444444444445</v>
      </c>
      <c r="U48">
        <v>0.20833333333333334</v>
      </c>
      <c r="V48">
        <v>0.3472222222222222</v>
      </c>
      <c r="W48">
        <v>0.2638888888888889</v>
      </c>
    </row>
    <row r="49" spans="2:23" ht="12.75">
      <c r="B49" s="29">
        <v>190</v>
      </c>
      <c r="C49" s="29">
        <v>2141</v>
      </c>
      <c r="D49" s="29" t="s">
        <v>169</v>
      </c>
      <c r="E49" s="29">
        <v>1978</v>
      </c>
      <c r="F49" s="30" t="s">
        <v>84</v>
      </c>
      <c r="G49" s="30" t="s">
        <v>84</v>
      </c>
      <c r="H49" s="30" t="s">
        <v>84</v>
      </c>
      <c r="I49" s="30" t="s">
        <v>102</v>
      </c>
      <c r="J49" s="30" t="s">
        <v>102</v>
      </c>
      <c r="K49" s="37" t="s">
        <v>102</v>
      </c>
      <c r="L49" s="30" t="s">
        <v>102</v>
      </c>
      <c r="M49" s="30"/>
      <c r="N49" s="30" t="s">
        <v>255</v>
      </c>
      <c r="O49" s="30" t="s">
        <v>83</v>
      </c>
      <c r="P49" s="30" t="s">
        <v>209</v>
      </c>
      <c r="Q49" s="30" t="s">
        <v>209</v>
      </c>
      <c r="R49" s="31" t="s">
        <v>102</v>
      </c>
      <c r="S49" s="31" t="s">
        <v>102</v>
      </c>
      <c r="T49">
        <v>0.1917808219178082</v>
      </c>
      <c r="U49">
        <v>0.2054794520547945</v>
      </c>
      <c r="V49">
        <v>0.3424657534246575</v>
      </c>
      <c r="W49">
        <v>0.2602739726027397</v>
      </c>
    </row>
    <row r="50" spans="2:23" ht="12.75">
      <c r="B50" s="29">
        <v>193</v>
      </c>
      <c r="C50" s="29">
        <v>3007</v>
      </c>
      <c r="D50" s="29" t="s">
        <v>170</v>
      </c>
      <c r="E50" s="29">
        <v>1979</v>
      </c>
      <c r="F50" s="30" t="s">
        <v>40</v>
      </c>
      <c r="G50" s="30" t="s">
        <v>40</v>
      </c>
      <c r="H50" s="30" t="s">
        <v>40</v>
      </c>
      <c r="I50" s="30" t="s">
        <v>102</v>
      </c>
      <c r="J50" s="30" t="s">
        <v>102</v>
      </c>
      <c r="K50" s="37" t="s">
        <v>102</v>
      </c>
      <c r="L50" s="30" t="s">
        <v>102</v>
      </c>
      <c r="M50" s="30"/>
      <c r="N50" s="30" t="s">
        <v>40</v>
      </c>
      <c r="O50" s="30" t="s">
        <v>77</v>
      </c>
      <c r="P50" s="30" t="s">
        <v>209</v>
      </c>
      <c r="Q50" s="30" t="s">
        <v>209</v>
      </c>
      <c r="R50" s="31" t="s">
        <v>98</v>
      </c>
      <c r="S50" s="31" t="s">
        <v>98</v>
      </c>
      <c r="T50">
        <v>0.1891891891891892</v>
      </c>
      <c r="U50">
        <v>0.20270270270270271</v>
      </c>
      <c r="V50">
        <v>0.33783783783783783</v>
      </c>
      <c r="W50">
        <v>0.25675675675675674</v>
      </c>
    </row>
    <row r="51" spans="2:23" ht="12.75">
      <c r="B51" s="29">
        <v>199</v>
      </c>
      <c r="C51" s="29">
        <v>2115</v>
      </c>
      <c r="D51" s="29" t="s">
        <v>171</v>
      </c>
      <c r="E51" s="29">
        <v>1980</v>
      </c>
      <c r="F51" s="30" t="s">
        <v>68</v>
      </c>
      <c r="G51" s="30" t="s">
        <v>68</v>
      </c>
      <c r="H51" s="30" t="s">
        <v>68</v>
      </c>
      <c r="I51" s="30" t="s">
        <v>102</v>
      </c>
      <c r="J51" s="30" t="s">
        <v>102</v>
      </c>
      <c r="K51" s="37" t="s">
        <v>102</v>
      </c>
      <c r="L51" s="30" t="s">
        <v>102</v>
      </c>
      <c r="M51" s="30"/>
      <c r="N51" s="30" t="s">
        <v>68</v>
      </c>
      <c r="O51" s="30" t="s">
        <v>21</v>
      </c>
      <c r="P51" s="30" t="s">
        <v>209</v>
      </c>
      <c r="Q51" s="30" t="s">
        <v>209</v>
      </c>
      <c r="R51" s="31" t="s">
        <v>142</v>
      </c>
      <c r="S51" s="31" t="s">
        <v>102</v>
      </c>
      <c r="T51">
        <v>0.18666666666666668</v>
      </c>
      <c r="U51">
        <v>0.2</v>
      </c>
      <c r="V51">
        <v>0.3333333333333333</v>
      </c>
      <c r="W51">
        <v>0.25333333333333335</v>
      </c>
    </row>
    <row r="52" spans="2:23" ht="12.75">
      <c r="B52" s="29">
        <v>202</v>
      </c>
      <c r="C52" s="29">
        <v>3077</v>
      </c>
      <c r="D52" s="29" t="s">
        <v>172</v>
      </c>
      <c r="E52" s="29">
        <v>1982</v>
      </c>
      <c r="F52" s="30" t="s">
        <v>18</v>
      </c>
      <c r="G52" s="30" t="s">
        <v>18</v>
      </c>
      <c r="H52" s="30" t="s">
        <v>20</v>
      </c>
      <c r="I52" s="30" t="s">
        <v>102</v>
      </c>
      <c r="J52" s="30" t="s">
        <v>98</v>
      </c>
      <c r="K52" s="37" t="s">
        <v>102</v>
      </c>
      <c r="L52" s="30" t="s">
        <v>98</v>
      </c>
      <c r="M52" s="30"/>
      <c r="N52" s="30" t="s">
        <v>18</v>
      </c>
      <c r="O52" s="30" t="s">
        <v>20</v>
      </c>
      <c r="P52" s="30" t="s">
        <v>209</v>
      </c>
      <c r="Q52" s="30" t="s">
        <v>209</v>
      </c>
      <c r="R52" s="31" t="s">
        <v>102</v>
      </c>
      <c r="S52" s="31" t="s">
        <v>102</v>
      </c>
      <c r="T52">
        <v>0.18421052631578946</v>
      </c>
      <c r="U52">
        <v>0.21052631578947367</v>
      </c>
      <c r="V52">
        <v>0.32894736842105265</v>
      </c>
      <c r="W52">
        <v>0.2631578947368421</v>
      </c>
    </row>
    <row r="53" spans="2:23" ht="12.75">
      <c r="B53" s="29">
        <v>208</v>
      </c>
      <c r="C53" s="29">
        <v>3638</v>
      </c>
      <c r="D53" s="29" t="s">
        <v>170</v>
      </c>
      <c r="E53" s="29">
        <v>1987</v>
      </c>
      <c r="F53" s="30" t="s">
        <v>40</v>
      </c>
      <c r="G53" s="30" t="s">
        <v>40</v>
      </c>
      <c r="H53" s="30" t="s">
        <v>77</v>
      </c>
      <c r="I53" s="30" t="s">
        <v>102</v>
      </c>
      <c r="J53" s="30" t="s">
        <v>98</v>
      </c>
      <c r="K53" s="37" t="s">
        <v>102</v>
      </c>
      <c r="L53" s="30" t="s">
        <v>98</v>
      </c>
      <c r="M53" s="30"/>
      <c r="N53" s="30" t="s">
        <v>40</v>
      </c>
      <c r="O53" s="30" t="s">
        <v>77</v>
      </c>
      <c r="P53" s="30" t="s">
        <v>209</v>
      </c>
      <c r="Q53" s="30" t="s">
        <v>209</v>
      </c>
      <c r="R53" s="31" t="s">
        <v>142</v>
      </c>
      <c r="S53" s="31" t="s">
        <v>103</v>
      </c>
      <c r="T53">
        <v>0.19230769230769232</v>
      </c>
      <c r="U53">
        <v>0.21794871794871795</v>
      </c>
      <c r="V53">
        <v>0.3333333333333333</v>
      </c>
      <c r="W53">
        <v>0.28205128205128205</v>
      </c>
    </row>
    <row r="54" spans="2:23" ht="89.25">
      <c r="B54" s="29">
        <v>211</v>
      </c>
      <c r="C54" s="29">
        <v>3957</v>
      </c>
      <c r="D54" s="29" t="s">
        <v>174</v>
      </c>
      <c r="E54" s="29">
        <v>1990</v>
      </c>
      <c r="F54" s="30" t="s">
        <v>68</v>
      </c>
      <c r="G54" s="30" t="s">
        <v>68</v>
      </c>
      <c r="H54" s="30" t="s">
        <v>68</v>
      </c>
      <c r="I54" s="30" t="s">
        <v>102</v>
      </c>
      <c r="J54" s="30" t="s">
        <v>102</v>
      </c>
      <c r="K54" s="37" t="s">
        <v>102</v>
      </c>
      <c r="L54" s="30" t="s">
        <v>102</v>
      </c>
      <c r="M54" s="30"/>
      <c r="N54" s="30" t="s">
        <v>68</v>
      </c>
      <c r="O54" s="30" t="s">
        <v>85</v>
      </c>
      <c r="P54" s="30" t="s">
        <v>209</v>
      </c>
      <c r="Q54" s="30" t="s">
        <v>256</v>
      </c>
      <c r="R54" s="31" t="s">
        <v>102</v>
      </c>
      <c r="S54" s="31" t="s">
        <v>102</v>
      </c>
      <c r="T54">
        <v>0.189873417721519</v>
      </c>
      <c r="U54">
        <v>0.21518987341772153</v>
      </c>
      <c r="V54">
        <v>0.3291139240506329</v>
      </c>
      <c r="W54">
        <v>0.27848101265822783</v>
      </c>
    </row>
    <row r="55" spans="2:23" ht="12.75">
      <c r="B55" s="29">
        <v>19</v>
      </c>
      <c r="C55" s="29">
        <v>1528</v>
      </c>
      <c r="D55" s="29" t="s">
        <v>107</v>
      </c>
      <c r="E55" s="29">
        <v>1851</v>
      </c>
      <c r="F55" s="30" t="s">
        <v>18</v>
      </c>
      <c r="G55" s="30" t="s">
        <v>19</v>
      </c>
      <c r="H55" s="30" t="s">
        <v>19</v>
      </c>
      <c r="I55" s="30" t="s">
        <v>98</v>
      </c>
      <c r="J55" s="30" t="s">
        <v>98</v>
      </c>
      <c r="K55" s="37" t="s">
        <v>98</v>
      </c>
      <c r="L55" s="30" t="s">
        <v>102</v>
      </c>
      <c r="M55" s="30"/>
      <c r="N55" s="30" t="s">
        <v>18</v>
      </c>
      <c r="O55" s="30" t="s">
        <v>19</v>
      </c>
      <c r="P55" s="30" t="s">
        <v>209</v>
      </c>
      <c r="Q55" s="30" t="s">
        <v>209</v>
      </c>
      <c r="R55" s="31" t="s">
        <v>98</v>
      </c>
      <c r="S55" s="31" t="s">
        <v>98</v>
      </c>
      <c r="T55">
        <v>0.14285714285714285</v>
      </c>
      <c r="U55">
        <v>0.2857142857142857</v>
      </c>
      <c r="V55">
        <v>0.14285714285714285</v>
      </c>
      <c r="W55">
        <v>0.2857142857142857</v>
      </c>
    </row>
    <row r="56" spans="2:23" ht="25.5">
      <c r="B56" s="29">
        <v>22</v>
      </c>
      <c r="C56" s="29">
        <v>57</v>
      </c>
      <c r="D56" s="29" t="s">
        <v>108</v>
      </c>
      <c r="E56" s="29">
        <v>1853</v>
      </c>
      <c r="F56" s="30" t="s">
        <v>7</v>
      </c>
      <c r="G56" s="30" t="s">
        <v>6</v>
      </c>
      <c r="H56" s="30" t="s">
        <v>7</v>
      </c>
      <c r="I56" s="30" t="s">
        <v>98</v>
      </c>
      <c r="J56" s="30" t="s">
        <v>102</v>
      </c>
      <c r="K56" s="37" t="s">
        <v>98</v>
      </c>
      <c r="L56" s="30" t="s">
        <v>98</v>
      </c>
      <c r="M56" s="30" t="s">
        <v>98</v>
      </c>
      <c r="N56" s="30" t="s">
        <v>7</v>
      </c>
      <c r="O56" s="30" t="s">
        <v>6</v>
      </c>
      <c r="P56" s="30" t="s">
        <v>209</v>
      </c>
      <c r="Q56" s="30" t="s">
        <v>213</v>
      </c>
      <c r="R56" s="31" t="s">
        <v>98</v>
      </c>
      <c r="S56" s="31" t="s">
        <v>98</v>
      </c>
      <c r="T56">
        <v>0.25</v>
      </c>
      <c r="U56">
        <v>0.25</v>
      </c>
      <c r="V56">
        <v>0.25</v>
      </c>
      <c r="W56">
        <v>0.375</v>
      </c>
    </row>
    <row r="57" spans="2:23" ht="12.75">
      <c r="B57" s="29">
        <v>28</v>
      </c>
      <c r="C57" s="29">
        <v>115</v>
      </c>
      <c r="D57" s="29" t="s">
        <v>110</v>
      </c>
      <c r="E57" s="29">
        <v>1859</v>
      </c>
      <c r="F57" s="30" t="s">
        <v>11</v>
      </c>
      <c r="G57" s="30" t="s">
        <v>10</v>
      </c>
      <c r="H57" s="30" t="s">
        <v>10</v>
      </c>
      <c r="I57" s="30" t="s">
        <v>98</v>
      </c>
      <c r="J57" s="30" t="s">
        <v>98</v>
      </c>
      <c r="K57" s="37" t="s">
        <v>98</v>
      </c>
      <c r="L57" s="30" t="s">
        <v>102</v>
      </c>
      <c r="M57" s="30"/>
      <c r="N57" s="30" t="s">
        <v>11</v>
      </c>
      <c r="O57" s="30" t="s">
        <v>10</v>
      </c>
      <c r="P57" s="30" t="s">
        <v>4</v>
      </c>
      <c r="Q57" s="30" t="s">
        <v>209</v>
      </c>
      <c r="R57" s="31" t="s">
        <v>102</v>
      </c>
      <c r="S57" s="31" t="s">
        <v>102</v>
      </c>
      <c r="T57">
        <v>0.3</v>
      </c>
      <c r="U57">
        <v>0.3</v>
      </c>
      <c r="V57">
        <v>0.3</v>
      </c>
      <c r="W57">
        <v>0.3</v>
      </c>
    </row>
    <row r="58" spans="2:23" ht="12.75">
      <c r="B58" s="29">
        <v>49</v>
      </c>
      <c r="C58" s="29">
        <v>1590</v>
      </c>
      <c r="D58" s="29" t="s">
        <v>118</v>
      </c>
      <c r="E58" s="29">
        <v>1864</v>
      </c>
      <c r="F58" s="30" t="s">
        <v>216</v>
      </c>
      <c r="G58" s="30" t="s">
        <v>25</v>
      </c>
      <c r="H58" s="30" t="s">
        <v>25</v>
      </c>
      <c r="I58" s="30" t="s">
        <v>98</v>
      </c>
      <c r="J58" s="30" t="s">
        <v>98</v>
      </c>
      <c r="K58" s="37" t="s">
        <v>98</v>
      </c>
      <c r="L58" s="30" t="s">
        <v>102</v>
      </c>
      <c r="M58" s="30"/>
      <c r="N58" s="30" t="s">
        <v>19</v>
      </c>
      <c r="O58" s="30" t="s">
        <v>25</v>
      </c>
      <c r="P58" s="30" t="s">
        <v>18</v>
      </c>
      <c r="Q58" s="30" t="s">
        <v>209</v>
      </c>
      <c r="R58" s="31" t="s">
        <v>102</v>
      </c>
      <c r="S58" s="31" t="s">
        <v>102</v>
      </c>
      <c r="T58">
        <v>0.23529411764705882</v>
      </c>
      <c r="U58">
        <v>0.23529411764705882</v>
      </c>
      <c r="V58">
        <v>0.23529411764705882</v>
      </c>
      <c r="W58">
        <v>0.17647058823529413</v>
      </c>
    </row>
    <row r="59" spans="2:23" ht="51">
      <c r="B59" s="29">
        <v>58</v>
      </c>
      <c r="C59" s="29">
        <v>88</v>
      </c>
      <c r="D59" s="29" t="s">
        <v>185</v>
      </c>
      <c r="E59" s="29">
        <v>1870</v>
      </c>
      <c r="F59" s="29" t="s">
        <v>15</v>
      </c>
      <c r="G59" s="29" t="s">
        <v>4</v>
      </c>
      <c r="H59" s="29" t="s">
        <v>4</v>
      </c>
      <c r="I59" s="29" t="s">
        <v>98</v>
      </c>
      <c r="J59" s="29" t="s">
        <v>98</v>
      </c>
      <c r="K59" s="38" t="s">
        <v>98</v>
      </c>
      <c r="L59" s="29" t="s">
        <v>102</v>
      </c>
      <c r="M59" s="29"/>
      <c r="N59" s="30" t="s">
        <v>219</v>
      </c>
      <c r="O59" s="30" t="s">
        <v>4</v>
      </c>
      <c r="P59" s="30" t="s">
        <v>209</v>
      </c>
      <c r="Q59" s="30" t="s">
        <v>209</v>
      </c>
      <c r="R59" s="31" t="s">
        <v>102</v>
      </c>
      <c r="S59" s="31" t="s">
        <v>102</v>
      </c>
      <c r="T59">
        <v>0.25</v>
      </c>
      <c r="U59">
        <v>0.3</v>
      </c>
      <c r="V59">
        <v>0.25</v>
      </c>
      <c r="W59">
        <v>0.2</v>
      </c>
    </row>
    <row r="60" spans="2:23" ht="25.5">
      <c r="B60" s="29">
        <v>64</v>
      </c>
      <c r="C60" s="29">
        <v>1518</v>
      </c>
      <c r="D60" s="35" t="s">
        <v>122</v>
      </c>
      <c r="E60" s="29">
        <v>1879</v>
      </c>
      <c r="F60" s="30" t="s">
        <v>220</v>
      </c>
      <c r="G60" s="30" t="s">
        <v>26</v>
      </c>
      <c r="H60" s="30" t="s">
        <v>26</v>
      </c>
      <c r="I60" s="30" t="s">
        <v>102</v>
      </c>
      <c r="J60" s="30" t="s">
        <v>102</v>
      </c>
      <c r="K60" s="37" t="s">
        <v>98</v>
      </c>
      <c r="L60" s="30" t="s">
        <v>102</v>
      </c>
      <c r="M60" s="30"/>
      <c r="N60" s="30" t="s">
        <v>26</v>
      </c>
      <c r="O60" s="30" t="s">
        <v>38</v>
      </c>
      <c r="P60" s="30" t="s">
        <v>209</v>
      </c>
      <c r="Q60" s="30" t="s">
        <v>27</v>
      </c>
      <c r="R60" s="31" t="s">
        <v>98</v>
      </c>
      <c r="S60" s="31" t="s">
        <v>98</v>
      </c>
      <c r="T60">
        <v>0.21739130434782608</v>
      </c>
      <c r="U60">
        <v>0.2608695652173913</v>
      </c>
      <c r="V60">
        <v>0.2608695652173913</v>
      </c>
      <c r="W60">
        <v>0.17391304347826086</v>
      </c>
    </row>
    <row r="61" spans="2:23" ht="12.75">
      <c r="B61" s="29">
        <v>85</v>
      </c>
      <c r="C61" s="29">
        <v>180</v>
      </c>
      <c r="D61" s="29" t="s">
        <v>132</v>
      </c>
      <c r="E61" s="29">
        <v>1904</v>
      </c>
      <c r="F61" s="30" t="s">
        <v>7</v>
      </c>
      <c r="G61" s="30" t="s">
        <v>42</v>
      </c>
      <c r="H61" s="30" t="s">
        <v>7</v>
      </c>
      <c r="I61" s="30" t="s">
        <v>98</v>
      </c>
      <c r="J61" s="30" t="s">
        <v>102</v>
      </c>
      <c r="K61" s="37" t="s">
        <v>98</v>
      </c>
      <c r="L61" s="30" t="s">
        <v>98</v>
      </c>
      <c r="M61" s="30" t="s">
        <v>98</v>
      </c>
      <c r="N61" s="30" t="s">
        <v>7</v>
      </c>
      <c r="O61" s="30" t="s">
        <v>42</v>
      </c>
      <c r="P61" s="30" t="s">
        <v>209</v>
      </c>
      <c r="Q61" s="30" t="s">
        <v>209</v>
      </c>
      <c r="R61" s="31" t="s">
        <v>98</v>
      </c>
      <c r="S61" s="31" t="s">
        <v>98</v>
      </c>
      <c r="T61">
        <v>0.18181818181818182</v>
      </c>
      <c r="U61">
        <v>0.21212121212121213</v>
      </c>
      <c r="V61">
        <v>0.21212121212121213</v>
      </c>
      <c r="W61">
        <v>0.18181818181818182</v>
      </c>
    </row>
    <row r="62" spans="2:23" ht="12.75">
      <c r="B62" s="29">
        <v>88</v>
      </c>
      <c r="C62" s="29">
        <v>1205</v>
      </c>
      <c r="D62" s="35" t="s">
        <v>133</v>
      </c>
      <c r="E62" s="29">
        <v>1906</v>
      </c>
      <c r="F62" s="30" t="s">
        <v>225</v>
      </c>
      <c r="G62" s="30" t="s">
        <v>36</v>
      </c>
      <c r="H62" s="30" t="s">
        <v>36</v>
      </c>
      <c r="I62" s="30" t="s">
        <v>102</v>
      </c>
      <c r="J62" s="30" t="s">
        <v>102</v>
      </c>
      <c r="K62" s="37" t="s">
        <v>98</v>
      </c>
      <c r="L62" s="30" t="s">
        <v>102</v>
      </c>
      <c r="M62" s="30"/>
      <c r="N62" s="30" t="s">
        <v>36</v>
      </c>
      <c r="O62" s="30" t="s">
        <v>226</v>
      </c>
      <c r="P62" s="30" t="s">
        <v>209</v>
      </c>
      <c r="Q62" s="30" t="s">
        <v>209</v>
      </c>
      <c r="R62" s="31" t="s">
        <v>98</v>
      </c>
      <c r="S62" s="31" t="s">
        <v>103</v>
      </c>
      <c r="T62">
        <v>0.17647058823529413</v>
      </c>
      <c r="U62">
        <v>0.20588235294117646</v>
      </c>
      <c r="V62">
        <v>0.23529411764705882</v>
      </c>
      <c r="W62">
        <v>0.17647058823529413</v>
      </c>
    </row>
    <row r="63" spans="2:23" ht="12.75">
      <c r="B63" s="29">
        <v>91</v>
      </c>
      <c r="C63" s="29">
        <v>1202</v>
      </c>
      <c r="D63" s="36" t="s">
        <v>134</v>
      </c>
      <c r="E63" s="29">
        <v>1907</v>
      </c>
      <c r="F63" s="30" t="s">
        <v>209</v>
      </c>
      <c r="G63" s="30" t="s">
        <v>45</v>
      </c>
      <c r="H63" s="30" t="s">
        <v>44</v>
      </c>
      <c r="I63" s="30" t="s">
        <v>102</v>
      </c>
      <c r="J63" s="30" t="s">
        <v>102</v>
      </c>
      <c r="K63" s="37" t="s">
        <v>98</v>
      </c>
      <c r="L63" s="30" t="s">
        <v>98</v>
      </c>
      <c r="M63" s="30"/>
      <c r="N63" s="30" t="s">
        <v>45</v>
      </c>
      <c r="O63" s="30" t="s">
        <v>226</v>
      </c>
      <c r="P63" s="30" t="s">
        <v>209</v>
      </c>
      <c r="Q63" s="30" t="s">
        <v>209</v>
      </c>
      <c r="R63" s="31" t="s">
        <v>98</v>
      </c>
      <c r="S63" s="31" t="s">
        <v>98</v>
      </c>
      <c r="T63">
        <v>0.17142857142857143</v>
      </c>
      <c r="U63">
        <v>0.2</v>
      </c>
      <c r="V63">
        <v>0.2571428571428571</v>
      </c>
      <c r="W63">
        <v>0.2</v>
      </c>
    </row>
    <row r="64" spans="2:23" ht="12.75">
      <c r="B64" s="29">
        <v>97</v>
      </c>
      <c r="C64" s="29">
        <v>114</v>
      </c>
      <c r="D64" s="29" t="s">
        <v>135</v>
      </c>
      <c r="E64" s="29">
        <v>1911</v>
      </c>
      <c r="F64" s="30" t="s">
        <v>6</v>
      </c>
      <c r="G64" s="30" t="s">
        <v>11</v>
      </c>
      <c r="H64" s="30" t="s">
        <v>11</v>
      </c>
      <c r="I64" s="30" t="s">
        <v>98</v>
      </c>
      <c r="J64" s="30" t="s">
        <v>98</v>
      </c>
      <c r="K64" s="37" t="s">
        <v>98</v>
      </c>
      <c r="L64" s="30" t="s">
        <v>102</v>
      </c>
      <c r="M64" s="30"/>
      <c r="N64" s="30" t="s">
        <v>6</v>
      </c>
      <c r="O64" s="30" t="s">
        <v>11</v>
      </c>
      <c r="P64" s="30" t="s">
        <v>209</v>
      </c>
      <c r="Q64" s="30" t="s">
        <v>209</v>
      </c>
      <c r="R64" s="31" t="s">
        <v>98</v>
      </c>
      <c r="S64" s="31" t="s">
        <v>98</v>
      </c>
      <c r="T64">
        <v>0.1891891891891892</v>
      </c>
      <c r="U64">
        <v>0.21621621621621623</v>
      </c>
      <c r="V64">
        <v>0.2702702702702703</v>
      </c>
      <c r="W64">
        <v>0.1891891891891892</v>
      </c>
    </row>
    <row r="65" spans="2:23" ht="38.25">
      <c r="B65" s="29">
        <v>103</v>
      </c>
      <c r="C65" s="29">
        <v>1251</v>
      </c>
      <c r="D65" s="29" t="s">
        <v>137</v>
      </c>
      <c r="E65" s="29">
        <v>1913</v>
      </c>
      <c r="F65" s="30" t="s">
        <v>228</v>
      </c>
      <c r="G65" s="30" t="s">
        <v>46</v>
      </c>
      <c r="H65" s="30" t="s">
        <v>46</v>
      </c>
      <c r="I65" s="30" t="s">
        <v>98</v>
      </c>
      <c r="J65" s="30" t="s">
        <v>98</v>
      </c>
      <c r="K65" s="37" t="s">
        <v>98</v>
      </c>
      <c r="L65" s="30" t="s">
        <v>102</v>
      </c>
      <c r="M65" s="30"/>
      <c r="N65" s="30" t="s">
        <v>229</v>
      </c>
      <c r="O65" s="30" t="s">
        <v>46</v>
      </c>
      <c r="P65" s="30" t="s">
        <v>230</v>
      </c>
      <c r="Q65" s="30" t="s">
        <v>209</v>
      </c>
      <c r="R65" s="31" t="s">
        <v>102</v>
      </c>
      <c r="S65" s="31" t="s">
        <v>102</v>
      </c>
      <c r="T65">
        <v>0.20512820512820512</v>
      </c>
      <c r="U65">
        <v>0.23076923076923078</v>
      </c>
      <c r="V65">
        <v>0.28205128205128205</v>
      </c>
      <c r="W65">
        <v>0.20512820512820512</v>
      </c>
    </row>
    <row r="66" spans="2:23" ht="12.75">
      <c r="B66" s="29">
        <v>109</v>
      </c>
      <c r="C66" s="29">
        <v>1219</v>
      </c>
      <c r="D66" s="35" t="s">
        <v>139</v>
      </c>
      <c r="E66" s="29">
        <v>1919</v>
      </c>
      <c r="F66" s="30" t="s">
        <v>233</v>
      </c>
      <c r="G66" s="30" t="s">
        <v>7</v>
      </c>
      <c r="H66" s="30" t="s">
        <v>7</v>
      </c>
      <c r="I66" s="30" t="s">
        <v>102</v>
      </c>
      <c r="J66" s="30" t="s">
        <v>102</v>
      </c>
      <c r="K66" s="37" t="s">
        <v>98</v>
      </c>
      <c r="L66" s="30" t="s">
        <v>102</v>
      </c>
      <c r="M66" s="30"/>
      <c r="N66" s="30" t="s">
        <v>7</v>
      </c>
      <c r="O66" s="30" t="s">
        <v>51</v>
      </c>
      <c r="P66" s="30" t="s">
        <v>209</v>
      </c>
      <c r="Q66" s="30" t="s">
        <v>209</v>
      </c>
      <c r="R66" s="31" t="s">
        <v>102</v>
      </c>
      <c r="S66" s="31" t="s">
        <v>102</v>
      </c>
      <c r="T66">
        <v>0.1951219512195122</v>
      </c>
      <c r="U66">
        <v>0.21951219512195122</v>
      </c>
      <c r="V66">
        <v>0.2926829268292683</v>
      </c>
      <c r="W66">
        <v>0.1951219512195122</v>
      </c>
    </row>
    <row r="67" spans="2:23" ht="12.75">
      <c r="B67" s="29">
        <v>118</v>
      </c>
      <c r="C67" s="29">
        <v>41</v>
      </c>
      <c r="D67" s="36" t="s">
        <v>144</v>
      </c>
      <c r="E67" s="29">
        <v>1929</v>
      </c>
      <c r="F67" s="30" t="s">
        <v>209</v>
      </c>
      <c r="G67" s="30" t="s">
        <v>7</v>
      </c>
      <c r="H67" s="30" t="s">
        <v>40</v>
      </c>
      <c r="I67" s="30" t="s">
        <v>102</v>
      </c>
      <c r="J67" s="30" t="s">
        <v>102</v>
      </c>
      <c r="K67" s="37" t="s">
        <v>98</v>
      </c>
      <c r="L67" s="30" t="s">
        <v>98</v>
      </c>
      <c r="M67" s="30"/>
      <c r="N67" s="30" t="s">
        <v>7</v>
      </c>
      <c r="O67" s="30" t="s">
        <v>40</v>
      </c>
      <c r="P67" s="30" t="s">
        <v>209</v>
      </c>
      <c r="Q67" s="30" t="s">
        <v>209</v>
      </c>
      <c r="R67" s="31" t="s">
        <v>98</v>
      </c>
      <c r="S67" s="31" t="s">
        <v>117</v>
      </c>
      <c r="T67">
        <v>0.17391304347826086</v>
      </c>
      <c r="U67">
        <v>0.1956521739130435</v>
      </c>
      <c r="V67">
        <v>0.2826086956521739</v>
      </c>
      <c r="W67">
        <v>0.21739130434782608</v>
      </c>
    </row>
    <row r="68" spans="2:23" ht="12.75">
      <c r="B68" s="29">
        <v>124</v>
      </c>
      <c r="C68" s="29">
        <v>1027</v>
      </c>
      <c r="D68" s="35" t="s">
        <v>146</v>
      </c>
      <c r="E68" s="29">
        <v>1932</v>
      </c>
      <c r="F68" s="30" t="s">
        <v>236</v>
      </c>
      <c r="G68" s="30" t="s">
        <v>25</v>
      </c>
      <c r="H68" s="30" t="s">
        <v>25</v>
      </c>
      <c r="I68" s="30" t="s">
        <v>102</v>
      </c>
      <c r="J68" s="30" t="s">
        <v>102</v>
      </c>
      <c r="K68" s="37" t="s">
        <v>98</v>
      </c>
      <c r="L68" s="30" t="s">
        <v>102</v>
      </c>
      <c r="M68" s="30"/>
      <c r="N68" s="30" t="s">
        <v>25</v>
      </c>
      <c r="O68" s="30" t="s">
        <v>38</v>
      </c>
      <c r="P68" s="30" t="s">
        <v>209</v>
      </c>
      <c r="Q68" s="30" t="s">
        <v>209</v>
      </c>
      <c r="R68" s="31" t="s">
        <v>98</v>
      </c>
      <c r="S68" s="31" t="s">
        <v>98</v>
      </c>
      <c r="T68">
        <v>0.16666666666666666</v>
      </c>
      <c r="U68">
        <v>0.1875</v>
      </c>
      <c r="V68">
        <v>0.2916666666666667</v>
      </c>
      <c r="W68">
        <v>0.20833333333333334</v>
      </c>
    </row>
    <row r="69" spans="2:23" ht="12.75">
      <c r="B69" s="29">
        <v>125</v>
      </c>
      <c r="C69" s="29">
        <v>1129</v>
      </c>
      <c r="D69" s="35" t="s">
        <v>147</v>
      </c>
      <c r="E69" s="29">
        <v>1934</v>
      </c>
      <c r="F69" s="30" t="s">
        <v>237</v>
      </c>
      <c r="G69" s="30" t="s">
        <v>55</v>
      </c>
      <c r="H69" s="30" t="s">
        <v>55</v>
      </c>
      <c r="I69" s="30" t="s">
        <v>102</v>
      </c>
      <c r="J69" s="30" t="s">
        <v>102</v>
      </c>
      <c r="K69" s="37" t="s">
        <v>98</v>
      </c>
      <c r="L69" s="30" t="s">
        <v>102</v>
      </c>
      <c r="M69" s="30"/>
      <c r="N69" s="30" t="s">
        <v>55</v>
      </c>
      <c r="O69" s="30" t="s">
        <v>56</v>
      </c>
      <c r="P69" s="30" t="s">
        <v>209</v>
      </c>
      <c r="Q69" s="30" t="s">
        <v>209</v>
      </c>
      <c r="R69" s="31" t="s">
        <v>98</v>
      </c>
      <c r="S69" s="31" t="s">
        <v>117</v>
      </c>
      <c r="T69">
        <v>0.16326530612244897</v>
      </c>
      <c r="U69">
        <v>0.1836734693877551</v>
      </c>
      <c r="V69">
        <v>0.30612244897959184</v>
      </c>
      <c r="W69">
        <v>0.20408163265306123</v>
      </c>
    </row>
    <row r="70" spans="2:23" ht="12.75">
      <c r="B70" s="29">
        <v>133</v>
      </c>
      <c r="C70" s="29">
        <v>184</v>
      </c>
      <c r="D70" s="35" t="s">
        <v>149</v>
      </c>
      <c r="E70" s="29">
        <v>1938</v>
      </c>
      <c r="F70" s="30" t="s">
        <v>238</v>
      </c>
      <c r="G70" s="30" t="s">
        <v>7</v>
      </c>
      <c r="H70" s="30" t="s">
        <v>7</v>
      </c>
      <c r="I70" s="30" t="s">
        <v>102</v>
      </c>
      <c r="J70" s="30" t="s">
        <v>102</v>
      </c>
      <c r="K70" s="37" t="s">
        <v>98</v>
      </c>
      <c r="L70" s="30" t="s">
        <v>102</v>
      </c>
      <c r="M70" s="30"/>
      <c r="N70" s="30" t="s">
        <v>7</v>
      </c>
      <c r="O70" s="30" t="s">
        <v>42</v>
      </c>
      <c r="P70" s="30" t="s">
        <v>209</v>
      </c>
      <c r="Q70" s="30" t="s">
        <v>209</v>
      </c>
      <c r="R70" s="31" t="s">
        <v>102</v>
      </c>
      <c r="S70" s="31" t="s">
        <v>103</v>
      </c>
      <c r="T70">
        <v>0.15384615384615385</v>
      </c>
      <c r="U70">
        <v>0.17307692307692307</v>
      </c>
      <c r="V70">
        <v>0.3076923076923077</v>
      </c>
      <c r="W70">
        <v>0.21153846153846154</v>
      </c>
    </row>
    <row r="71" spans="2:23" ht="25.5">
      <c r="B71" s="29">
        <v>136</v>
      </c>
      <c r="C71" s="29">
        <v>183</v>
      </c>
      <c r="D71" s="35" t="s">
        <v>150</v>
      </c>
      <c r="E71" s="29">
        <v>1939</v>
      </c>
      <c r="F71" s="30" t="s">
        <v>239</v>
      </c>
      <c r="G71" s="30" t="s">
        <v>42</v>
      </c>
      <c r="H71" s="30" t="s">
        <v>58</v>
      </c>
      <c r="I71" s="30" t="s">
        <v>102</v>
      </c>
      <c r="J71" s="30" t="s">
        <v>102</v>
      </c>
      <c r="K71" s="37" t="s">
        <v>98</v>
      </c>
      <c r="L71" s="30" t="s">
        <v>98</v>
      </c>
      <c r="M71" s="30"/>
      <c r="N71" s="30" t="s">
        <v>42</v>
      </c>
      <c r="O71" s="30" t="s">
        <v>240</v>
      </c>
      <c r="P71" s="30" t="s">
        <v>209</v>
      </c>
      <c r="Q71" s="30" t="s">
        <v>209</v>
      </c>
      <c r="R71" s="31" t="s">
        <v>102</v>
      </c>
      <c r="S71" s="31" t="s">
        <v>102</v>
      </c>
      <c r="T71">
        <v>0.1509433962264151</v>
      </c>
      <c r="U71">
        <v>0.16981132075471697</v>
      </c>
      <c r="V71">
        <v>0.32075471698113206</v>
      </c>
      <c r="W71">
        <v>0.22641509433962265</v>
      </c>
    </row>
    <row r="72" spans="2:23" ht="12.75">
      <c r="B72" s="29">
        <v>147</v>
      </c>
      <c r="C72" s="29">
        <v>1238</v>
      </c>
      <c r="D72" s="29" t="s">
        <v>153</v>
      </c>
      <c r="E72" s="29">
        <v>1948</v>
      </c>
      <c r="F72" s="30" t="s">
        <v>67</v>
      </c>
      <c r="G72" s="30" t="s">
        <v>66</v>
      </c>
      <c r="H72" s="30" t="s">
        <v>66</v>
      </c>
      <c r="I72" s="30" t="s">
        <v>98</v>
      </c>
      <c r="J72" s="30" t="s">
        <v>98</v>
      </c>
      <c r="K72" s="37" t="s">
        <v>98</v>
      </c>
      <c r="L72" s="30" t="s">
        <v>102</v>
      </c>
      <c r="M72" s="30"/>
      <c r="N72" s="30" t="s">
        <v>67</v>
      </c>
      <c r="O72" s="30" t="s">
        <v>66</v>
      </c>
      <c r="P72" s="30" t="s">
        <v>209</v>
      </c>
      <c r="Q72" s="30" t="s">
        <v>209</v>
      </c>
      <c r="R72" s="31" t="s">
        <v>142</v>
      </c>
      <c r="S72" s="31" t="s">
        <v>98</v>
      </c>
      <c r="T72">
        <v>0.15789473684210525</v>
      </c>
      <c r="U72">
        <v>0.19298245614035087</v>
      </c>
      <c r="V72">
        <v>0.3157894736842105</v>
      </c>
      <c r="W72">
        <v>0.22807017543859648</v>
      </c>
    </row>
    <row r="73" spans="2:23" ht="89.25">
      <c r="B73" s="29">
        <v>151</v>
      </c>
      <c r="C73" s="29">
        <v>51</v>
      </c>
      <c r="D73" s="35" t="s">
        <v>155</v>
      </c>
      <c r="E73" s="29">
        <v>1950</v>
      </c>
      <c r="F73" s="30" t="s">
        <v>245</v>
      </c>
      <c r="G73" s="30" t="s">
        <v>74</v>
      </c>
      <c r="H73" s="30" t="s">
        <v>74</v>
      </c>
      <c r="I73" s="30" t="s">
        <v>102</v>
      </c>
      <c r="J73" s="30" t="s">
        <v>102</v>
      </c>
      <c r="K73" s="37" t="s">
        <v>98</v>
      </c>
      <c r="L73" s="30" t="s">
        <v>102</v>
      </c>
      <c r="M73" s="30"/>
      <c r="N73" s="30" t="s">
        <v>74</v>
      </c>
      <c r="O73" s="30" t="s">
        <v>75</v>
      </c>
      <c r="P73" s="30" t="s">
        <v>40</v>
      </c>
      <c r="Q73" s="30" t="s">
        <v>246</v>
      </c>
      <c r="R73" s="31" t="s">
        <v>142</v>
      </c>
      <c r="S73" s="31" t="s">
        <v>103</v>
      </c>
      <c r="T73">
        <v>0.15254237288135594</v>
      </c>
      <c r="U73">
        <v>0.1864406779661017</v>
      </c>
      <c r="V73">
        <v>0.3220338983050847</v>
      </c>
      <c r="W73">
        <v>0.22033898305084745</v>
      </c>
    </row>
    <row r="74" spans="2:23" ht="12.75">
      <c r="B74" s="29">
        <v>157</v>
      </c>
      <c r="C74" s="29">
        <v>200</v>
      </c>
      <c r="D74" s="29" t="s">
        <v>157</v>
      </c>
      <c r="E74" s="29">
        <v>1956</v>
      </c>
      <c r="F74" s="30" t="s">
        <v>39</v>
      </c>
      <c r="G74" s="30" t="s">
        <v>69</v>
      </c>
      <c r="H74" s="30" t="s">
        <v>39</v>
      </c>
      <c r="I74" s="30" t="s">
        <v>98</v>
      </c>
      <c r="J74" s="30" t="s">
        <v>102</v>
      </c>
      <c r="K74" s="37" t="s">
        <v>98</v>
      </c>
      <c r="L74" s="30" t="s">
        <v>98</v>
      </c>
      <c r="M74" s="30" t="s">
        <v>98</v>
      </c>
      <c r="N74" s="30" t="s">
        <v>39</v>
      </c>
      <c r="O74" s="30" t="s">
        <v>69</v>
      </c>
      <c r="P74" s="30" t="s">
        <v>209</v>
      </c>
      <c r="Q74" s="30" t="s">
        <v>221</v>
      </c>
      <c r="R74" s="31" t="s">
        <v>98</v>
      </c>
      <c r="S74" s="31" t="s">
        <v>98</v>
      </c>
      <c r="T74">
        <v>0.16393442622950818</v>
      </c>
      <c r="U74">
        <v>0.18032786885245902</v>
      </c>
      <c r="V74">
        <v>0.32786885245901637</v>
      </c>
      <c r="W74">
        <v>0.22950819672131148</v>
      </c>
    </row>
    <row r="75" spans="2:23" ht="12.75">
      <c r="B75" s="29">
        <v>160</v>
      </c>
      <c r="C75" s="29">
        <v>199</v>
      </c>
      <c r="D75" s="35" t="s">
        <v>158</v>
      </c>
      <c r="E75" s="29">
        <v>1962</v>
      </c>
      <c r="F75" s="30" t="s">
        <v>247</v>
      </c>
      <c r="G75" s="30" t="s">
        <v>40</v>
      </c>
      <c r="H75" s="30" t="s">
        <v>66</v>
      </c>
      <c r="I75" s="30" t="s">
        <v>102</v>
      </c>
      <c r="J75" s="30" t="s">
        <v>102</v>
      </c>
      <c r="K75" s="37" t="s">
        <v>98</v>
      </c>
      <c r="L75" s="30" t="s">
        <v>98</v>
      </c>
      <c r="M75" s="30"/>
      <c r="N75" s="30" t="s">
        <v>40</v>
      </c>
      <c r="O75" s="30" t="s">
        <v>66</v>
      </c>
      <c r="P75" s="30" t="s">
        <v>209</v>
      </c>
      <c r="Q75" s="30" t="s">
        <v>209</v>
      </c>
      <c r="R75" s="31" t="s">
        <v>98</v>
      </c>
      <c r="S75" s="31" t="s">
        <v>98</v>
      </c>
      <c r="T75">
        <v>0.16129032258064516</v>
      </c>
      <c r="U75">
        <v>0.1774193548387097</v>
      </c>
      <c r="V75">
        <v>0.3387096774193548</v>
      </c>
      <c r="W75">
        <v>0.24193548387096775</v>
      </c>
    </row>
    <row r="76" spans="2:23" ht="25.5">
      <c r="B76" s="29">
        <v>163</v>
      </c>
      <c r="C76" s="29">
        <v>611</v>
      </c>
      <c r="D76" s="29" t="s">
        <v>159</v>
      </c>
      <c r="E76" s="29">
        <v>1965</v>
      </c>
      <c r="F76" s="30" t="s">
        <v>77</v>
      </c>
      <c r="G76" s="30" t="s">
        <v>9</v>
      </c>
      <c r="H76" s="30" t="s">
        <v>9</v>
      </c>
      <c r="I76" s="30" t="s">
        <v>98</v>
      </c>
      <c r="J76" s="30" t="s">
        <v>98</v>
      </c>
      <c r="K76" s="37" t="s">
        <v>98</v>
      </c>
      <c r="L76" s="30" t="s">
        <v>102</v>
      </c>
      <c r="M76" s="30"/>
      <c r="N76" s="30" t="s">
        <v>77</v>
      </c>
      <c r="O76" s="30" t="s">
        <v>248</v>
      </c>
      <c r="P76" s="30" t="s">
        <v>209</v>
      </c>
      <c r="Q76" s="30" t="s">
        <v>249</v>
      </c>
      <c r="R76" s="31" t="s">
        <v>102</v>
      </c>
      <c r="S76" s="31" t="s">
        <v>102</v>
      </c>
      <c r="T76">
        <v>0.1746031746031746</v>
      </c>
      <c r="U76">
        <v>0.19047619047619047</v>
      </c>
      <c r="V76">
        <v>0.3492063492063492</v>
      </c>
      <c r="W76">
        <v>0.23809523809523808</v>
      </c>
    </row>
    <row r="77" spans="2:23" ht="12.75">
      <c r="B77" s="29">
        <v>166</v>
      </c>
      <c r="C77" s="29">
        <v>1312</v>
      </c>
      <c r="D77" s="29" t="s">
        <v>160</v>
      </c>
      <c r="E77" s="29">
        <v>1965</v>
      </c>
      <c r="F77" s="30" t="s">
        <v>67</v>
      </c>
      <c r="G77" s="30" t="s">
        <v>66</v>
      </c>
      <c r="H77" s="30" t="s">
        <v>67</v>
      </c>
      <c r="I77" s="30" t="s">
        <v>98</v>
      </c>
      <c r="J77" s="30" t="s">
        <v>102</v>
      </c>
      <c r="K77" s="37" t="s">
        <v>98</v>
      </c>
      <c r="L77" s="30" t="s">
        <v>98</v>
      </c>
      <c r="M77" s="30" t="s">
        <v>98</v>
      </c>
      <c r="N77" s="30" t="s">
        <v>67</v>
      </c>
      <c r="O77" s="30" t="s">
        <v>66</v>
      </c>
      <c r="P77" s="30" t="s">
        <v>209</v>
      </c>
      <c r="Q77" s="30" t="s">
        <v>209</v>
      </c>
      <c r="R77" s="31" t="s">
        <v>102</v>
      </c>
      <c r="S77" s="31" t="s">
        <v>103</v>
      </c>
      <c r="T77">
        <v>0.1875</v>
      </c>
      <c r="U77">
        <v>0.1875</v>
      </c>
      <c r="V77">
        <v>0.359375</v>
      </c>
      <c r="W77">
        <v>0.25</v>
      </c>
    </row>
    <row r="78" spans="2:23" ht="25.5">
      <c r="B78" s="29">
        <v>169</v>
      </c>
      <c r="C78" s="29">
        <v>1035</v>
      </c>
      <c r="D78" s="29" t="s">
        <v>161</v>
      </c>
      <c r="E78" s="29">
        <v>1967</v>
      </c>
      <c r="F78" s="30" t="s">
        <v>250</v>
      </c>
      <c r="G78" s="30" t="s">
        <v>69</v>
      </c>
      <c r="H78" s="30" t="s">
        <v>72</v>
      </c>
      <c r="I78" s="30" t="s">
        <v>98</v>
      </c>
      <c r="J78" s="30" t="s">
        <v>102</v>
      </c>
      <c r="K78" s="37" t="s">
        <v>98</v>
      </c>
      <c r="L78" s="30" t="s">
        <v>98</v>
      </c>
      <c r="M78" s="30" t="s">
        <v>98</v>
      </c>
      <c r="N78" s="30" t="s">
        <v>250</v>
      </c>
      <c r="O78" s="30" t="s">
        <v>69</v>
      </c>
      <c r="P78" s="30" t="s">
        <v>209</v>
      </c>
      <c r="Q78" s="30" t="s">
        <v>209</v>
      </c>
      <c r="R78" s="31" t="s">
        <v>98</v>
      </c>
      <c r="S78" s="31" t="s">
        <v>98</v>
      </c>
      <c r="T78">
        <v>0.2</v>
      </c>
      <c r="U78">
        <v>0.18461538461538463</v>
      </c>
      <c r="V78">
        <v>0.36923076923076925</v>
      </c>
      <c r="W78">
        <v>0.26153846153846155</v>
      </c>
    </row>
    <row r="79" spans="2:23" ht="12.75">
      <c r="B79" s="29">
        <v>175</v>
      </c>
      <c r="C79" s="29">
        <v>1206</v>
      </c>
      <c r="D79" s="29" t="s">
        <v>163</v>
      </c>
      <c r="E79" s="29">
        <v>1969</v>
      </c>
      <c r="F79" s="30" t="s">
        <v>44</v>
      </c>
      <c r="G79" s="30" t="s">
        <v>37</v>
      </c>
      <c r="H79" s="30" t="s">
        <v>37</v>
      </c>
      <c r="I79" s="30" t="s">
        <v>98</v>
      </c>
      <c r="J79" s="30" t="s">
        <v>98</v>
      </c>
      <c r="K79" s="37" t="s">
        <v>98</v>
      </c>
      <c r="L79" s="30" t="s">
        <v>102</v>
      </c>
      <c r="M79" s="30"/>
      <c r="N79" s="30" t="s">
        <v>44</v>
      </c>
      <c r="O79" s="30" t="s">
        <v>37</v>
      </c>
      <c r="P79" s="30" t="s">
        <v>209</v>
      </c>
      <c r="Q79" s="30" t="s">
        <v>209</v>
      </c>
      <c r="R79" s="31" t="s">
        <v>98</v>
      </c>
      <c r="S79" s="31" t="s">
        <v>103</v>
      </c>
      <c r="T79">
        <v>0.208955223880597</v>
      </c>
      <c r="U79">
        <v>0.208955223880597</v>
      </c>
      <c r="V79">
        <v>0.373134328358209</v>
      </c>
      <c r="W79">
        <v>0.26865671641791045</v>
      </c>
    </row>
    <row r="80" spans="2:23" ht="12.75">
      <c r="B80" s="29">
        <v>205</v>
      </c>
      <c r="C80" s="29">
        <v>3442</v>
      </c>
      <c r="D80" s="29" t="s">
        <v>173</v>
      </c>
      <c r="E80" s="29">
        <v>1982</v>
      </c>
      <c r="F80" s="30" t="s">
        <v>72</v>
      </c>
      <c r="G80" s="30" t="s">
        <v>69</v>
      </c>
      <c r="H80" s="30" t="s">
        <v>72</v>
      </c>
      <c r="I80" s="30" t="s">
        <v>98</v>
      </c>
      <c r="J80" s="30" t="s">
        <v>102</v>
      </c>
      <c r="K80" s="37" t="s">
        <v>98</v>
      </c>
      <c r="L80" s="30" t="s">
        <v>98</v>
      </c>
      <c r="M80" s="30" t="s">
        <v>98</v>
      </c>
      <c r="N80" s="30" t="s">
        <v>72</v>
      </c>
      <c r="O80" s="30" t="s">
        <v>69</v>
      </c>
      <c r="P80" s="30" t="s">
        <v>209</v>
      </c>
      <c r="Q80" s="30" t="s">
        <v>209</v>
      </c>
      <c r="R80" s="31" t="s">
        <v>142</v>
      </c>
      <c r="S80" s="31" t="s">
        <v>103</v>
      </c>
      <c r="T80">
        <v>0.19480519480519481</v>
      </c>
      <c r="U80">
        <v>0.2077922077922078</v>
      </c>
      <c r="V80">
        <v>0.33766233766233766</v>
      </c>
      <c r="W80">
        <v>0.2727272727272727</v>
      </c>
    </row>
    <row r="82" spans="9:21" ht="12.75">
      <c r="I82">
        <f>COUNTIF(I2:I80,"Y")</f>
        <v>15</v>
      </c>
      <c r="J82">
        <f>COUNTIF(J2:J80,"Y")</f>
        <v>17</v>
      </c>
      <c r="K82">
        <f>COUNTIF(K2:K80,"Y")</f>
        <v>26</v>
      </c>
      <c r="L82">
        <f>COUNTIF(L2:L80,"Y")</f>
        <v>22</v>
      </c>
      <c r="M82">
        <f>COUNTIF(M2:M80,"Y")</f>
        <v>6</v>
      </c>
      <c r="O82" s="39" t="s">
        <v>290</v>
      </c>
      <c r="R82">
        <f>COUNTIF(R$55:R$80,"Y")</f>
        <v>14</v>
      </c>
      <c r="S82">
        <f>COUNTIF(S$55:S$80,"Y")</f>
        <v>11</v>
      </c>
      <c r="T82" s="40">
        <f aca="true" t="shared" si="0" ref="T82:U84">R82/26</f>
        <v>0.5384615384615384</v>
      </c>
      <c r="U82" s="40">
        <f t="shared" si="0"/>
        <v>0.4230769230769231</v>
      </c>
    </row>
    <row r="83" spans="15:21" ht="12.75">
      <c r="O83" s="39" t="s">
        <v>291</v>
      </c>
      <c r="R83">
        <f>COUNTIF(R$55:R$80,"N")</f>
        <v>9</v>
      </c>
      <c r="S83">
        <f>COUNTIF(S$55:S$80,"N")</f>
        <v>7</v>
      </c>
      <c r="T83" s="40">
        <f t="shared" si="0"/>
        <v>0.34615384615384615</v>
      </c>
      <c r="U83" s="40">
        <f t="shared" si="0"/>
        <v>0.2692307692307692</v>
      </c>
    </row>
    <row r="84" spans="15:21" ht="12.75">
      <c r="O84" s="39" t="s">
        <v>292</v>
      </c>
      <c r="R84">
        <v>3</v>
      </c>
      <c r="S84">
        <v>8</v>
      </c>
      <c r="T84" s="40">
        <f t="shared" si="0"/>
        <v>0.11538461538461539</v>
      </c>
      <c r="U84" s="40">
        <f t="shared" si="0"/>
        <v>0.3076923076923077</v>
      </c>
    </row>
    <row r="85" spans="20:21" ht="12.75">
      <c r="T85" s="40"/>
      <c r="U85" s="40"/>
    </row>
    <row r="86" spans="15:21" ht="12.75">
      <c r="O86" s="39" t="s">
        <v>287</v>
      </c>
      <c r="R86">
        <f>COUNTIF(R$2:R$54,"Y")</f>
        <v>35</v>
      </c>
      <c r="S86">
        <f>COUNTIF(S$2:S$54,"Y")</f>
        <v>30</v>
      </c>
      <c r="T86" s="40">
        <f aca="true" t="shared" si="1" ref="T86:U88">R86/53</f>
        <v>0.660377358490566</v>
      </c>
      <c r="U86" s="40">
        <f t="shared" si="1"/>
        <v>0.5660377358490566</v>
      </c>
    </row>
    <row r="87" spans="15:21" ht="12.75">
      <c r="O87" s="39" t="s">
        <v>288</v>
      </c>
      <c r="R87">
        <f>COUNTIF(R$2:R$54,"N")</f>
        <v>14</v>
      </c>
      <c r="S87">
        <f>COUNTIF(S$2:S$54,"N")</f>
        <v>15</v>
      </c>
      <c r="T87" s="40">
        <f t="shared" si="1"/>
        <v>0.2641509433962264</v>
      </c>
      <c r="U87" s="40">
        <f t="shared" si="1"/>
        <v>0.2830188679245283</v>
      </c>
    </row>
    <row r="88" spans="15:21" ht="12.75">
      <c r="O88" s="39" t="s">
        <v>289</v>
      </c>
      <c r="R88">
        <v>4</v>
      </c>
      <c r="S88">
        <v>8</v>
      </c>
      <c r="T88" s="40">
        <f t="shared" si="1"/>
        <v>0.07547169811320754</v>
      </c>
      <c r="U88" s="40">
        <f t="shared" si="1"/>
        <v>0.1509433962264151</v>
      </c>
    </row>
    <row r="90" spans="18:19" ht="12.75">
      <c r="R90">
        <f>SUM(R82:R88)</f>
        <v>79</v>
      </c>
      <c r="S90">
        <f>SUM(S82:S88)</f>
        <v>79</v>
      </c>
    </row>
    <row r="91" ht="12.75">
      <c r="R91" t="s">
        <v>295</v>
      </c>
    </row>
    <row r="92" ht="12.75">
      <c r="R92" t="s">
        <v>327</v>
      </c>
    </row>
    <row r="94" spans="18:20" ht="12.75">
      <c r="R94" t="s">
        <v>334</v>
      </c>
      <c r="T94" t="s">
        <v>335</v>
      </c>
    </row>
    <row r="95" spans="15:21" ht="12.75">
      <c r="O95" t="s">
        <v>325</v>
      </c>
      <c r="P95" t="s">
        <v>330</v>
      </c>
      <c r="Q95" t="s">
        <v>290</v>
      </c>
      <c r="R95">
        <v>7</v>
      </c>
      <c r="S95" s="40">
        <v>0.4666666666666667</v>
      </c>
      <c r="T95">
        <v>7</v>
      </c>
      <c r="U95" s="40">
        <v>0.4666666666666667</v>
      </c>
    </row>
    <row r="96" spans="16:21" ht="12.75">
      <c r="P96" t="s">
        <v>331</v>
      </c>
      <c r="Q96" t="s">
        <v>291</v>
      </c>
      <c r="R96">
        <v>6</v>
      </c>
      <c r="S96" s="40">
        <v>0.4</v>
      </c>
      <c r="T96">
        <v>5</v>
      </c>
      <c r="U96" s="40">
        <v>0.3333333333333333</v>
      </c>
    </row>
    <row r="97" spans="16:21" ht="12.75">
      <c r="P97" t="s">
        <v>333</v>
      </c>
      <c r="Q97" t="s">
        <v>292</v>
      </c>
      <c r="R97">
        <v>2</v>
      </c>
      <c r="S97" s="40">
        <v>0.13333333333333333</v>
      </c>
      <c r="T97">
        <v>3</v>
      </c>
      <c r="U97" s="40">
        <v>0.2</v>
      </c>
    </row>
    <row r="98" spans="19:21" ht="12.75">
      <c r="S98" s="40"/>
      <c r="U98" s="40"/>
    </row>
    <row r="99" spans="16:21" ht="12.75">
      <c r="P99" t="s">
        <v>330</v>
      </c>
      <c r="Q99" t="s">
        <v>287</v>
      </c>
      <c r="R99">
        <v>35</v>
      </c>
      <c r="S99" s="40">
        <v>0.660377358490566</v>
      </c>
      <c r="T99">
        <v>30</v>
      </c>
      <c r="U99" s="40">
        <v>0.5660377358490566</v>
      </c>
    </row>
    <row r="100" spans="16:21" ht="12.75">
      <c r="P100" t="s">
        <v>331</v>
      </c>
      <c r="Q100" t="s">
        <v>288</v>
      </c>
      <c r="R100">
        <v>14</v>
      </c>
      <c r="S100" s="40">
        <v>0.2641509433962264</v>
      </c>
      <c r="T100">
        <v>15</v>
      </c>
      <c r="U100" s="40">
        <v>0.2830188679245283</v>
      </c>
    </row>
    <row r="101" spans="16:21" ht="12.75">
      <c r="P101" t="s">
        <v>332</v>
      </c>
      <c r="Q101" t="s">
        <v>289</v>
      </c>
      <c r="R101">
        <v>4</v>
      </c>
      <c r="S101" s="40">
        <v>0.07547169811320754</v>
      </c>
      <c r="T101">
        <v>8</v>
      </c>
      <c r="U101" s="40">
        <v>0.1509433962264151</v>
      </c>
    </row>
    <row r="104" spans="18:20" ht="12.75">
      <c r="R104" t="s">
        <v>334</v>
      </c>
      <c r="T104" t="s">
        <v>335</v>
      </c>
    </row>
    <row r="105" spans="15:21" ht="12.75">
      <c r="O105" t="s">
        <v>326</v>
      </c>
      <c r="P105" t="s">
        <v>330</v>
      </c>
      <c r="Q105" t="s">
        <v>290</v>
      </c>
      <c r="R105">
        <v>14</v>
      </c>
      <c r="S105" s="40">
        <v>0.5384615384615384</v>
      </c>
      <c r="T105">
        <v>11</v>
      </c>
      <c r="U105" s="40">
        <v>0.4230769230769231</v>
      </c>
    </row>
    <row r="106" spans="16:21" ht="12.75">
      <c r="P106" t="s">
        <v>328</v>
      </c>
      <c r="Q106" t="s">
        <v>291</v>
      </c>
      <c r="R106">
        <v>9</v>
      </c>
      <c r="S106" s="40">
        <v>0.34615384615384615</v>
      </c>
      <c r="T106">
        <v>7</v>
      </c>
      <c r="U106" s="40">
        <v>0.2692307692307692</v>
      </c>
    </row>
    <row r="107" spans="16:21" ht="12.75">
      <c r="P107" t="s">
        <v>329</v>
      </c>
      <c r="Q107" t="s">
        <v>292</v>
      </c>
      <c r="R107">
        <v>3</v>
      </c>
      <c r="S107" s="40">
        <v>0.11538461538461539</v>
      </c>
      <c r="T107">
        <v>8</v>
      </c>
      <c r="U107" s="40">
        <v>0.3076923076923077</v>
      </c>
    </row>
    <row r="108" spans="19:21" ht="12.75">
      <c r="S108" s="40"/>
      <c r="U108" s="40"/>
    </row>
    <row r="109" spans="16:21" ht="12.75">
      <c r="P109" t="s">
        <v>330</v>
      </c>
      <c r="Q109" t="s">
        <v>287</v>
      </c>
      <c r="R109">
        <v>35</v>
      </c>
      <c r="S109" s="40">
        <v>0.660377358490566</v>
      </c>
      <c r="T109">
        <v>30</v>
      </c>
      <c r="U109" s="40">
        <v>0.5660377358490566</v>
      </c>
    </row>
    <row r="110" spans="16:21" ht="12.75">
      <c r="P110" t="s">
        <v>331</v>
      </c>
      <c r="Q110" t="s">
        <v>288</v>
      </c>
      <c r="R110">
        <v>14</v>
      </c>
      <c r="S110" s="40">
        <v>0.2641509433962264</v>
      </c>
      <c r="T110">
        <v>15</v>
      </c>
      <c r="U110" s="40">
        <v>0.2830188679245283</v>
      </c>
    </row>
    <row r="111" spans="16:21" ht="12.75">
      <c r="P111" t="s">
        <v>332</v>
      </c>
      <c r="Q111" t="s">
        <v>289</v>
      </c>
      <c r="R111">
        <v>4</v>
      </c>
      <c r="S111" s="40">
        <v>0.07547169811320754</v>
      </c>
      <c r="T111">
        <v>8</v>
      </c>
      <c r="U111" s="40">
        <v>0.1509433962264151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AY129"/>
  <sheetViews>
    <sheetView zoomScale="85" zoomScaleNormal="85" zoomScalePageLayoutView="0" workbookViewId="0" topLeftCell="A1">
      <pane xSplit="1" ySplit="1" topLeftCell="B5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0" sqref="C130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8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</cols>
  <sheetData>
    <row r="1" spans="1:51" s="4" customFormat="1" ht="61.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264</v>
      </c>
      <c r="AL1" s="27" t="s">
        <v>265</v>
      </c>
      <c r="AM1" s="27" t="s">
        <v>282</v>
      </c>
      <c r="AN1" s="27" t="s">
        <v>281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264</v>
      </c>
      <c r="AW1" s="27" t="s">
        <v>265</v>
      </c>
      <c r="AX1" s="4" t="s">
        <v>284</v>
      </c>
      <c r="AY1" s="27" t="s">
        <v>281</v>
      </c>
    </row>
    <row r="2" spans="1:51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</row>
    <row r="3" spans="1:51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</row>
    <row r="4" spans="1:51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</row>
    <row r="5" spans="1:51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</row>
    <row r="6" spans="1:51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</row>
    <row r="7" spans="1:51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</row>
    <row r="8" spans="1:51" ht="12.75">
      <c r="A8">
        <v>25</v>
      </c>
      <c r="B8" t="s">
        <v>109</v>
      </c>
      <c r="C8">
        <v>1856</v>
      </c>
      <c r="D8">
        <v>1857</v>
      </c>
      <c r="E8" s="5">
        <v>0.980779417203299</v>
      </c>
      <c r="F8" s="17" t="s">
        <v>98</v>
      </c>
      <c r="G8" s="17" t="s">
        <v>98</v>
      </c>
      <c r="H8" s="9">
        <v>1</v>
      </c>
      <c r="I8">
        <v>0</v>
      </c>
      <c r="J8">
        <v>0</v>
      </c>
      <c r="K8">
        <v>141</v>
      </c>
      <c r="L8">
        <v>500</v>
      </c>
      <c r="M8">
        <v>1500</v>
      </c>
      <c r="N8" s="5">
        <v>0.2956996</v>
      </c>
      <c r="O8" s="5">
        <v>0.0057949</v>
      </c>
      <c r="P8" s="5">
        <v>0.9795600288009639</v>
      </c>
      <c r="Q8" s="5">
        <v>0.2900489</v>
      </c>
      <c r="R8" s="5">
        <v>0.0060523</v>
      </c>
      <c r="S8" s="33">
        <v>-9</v>
      </c>
      <c r="T8" s="5">
        <v>0.14951452841448704</v>
      </c>
      <c r="U8" s="33">
        <v>-9</v>
      </c>
      <c r="V8" s="33">
        <v>-9</v>
      </c>
      <c r="W8" s="34">
        <v>84.73560209424083</v>
      </c>
      <c r="X8" s="34">
        <v>-9</v>
      </c>
      <c r="Y8">
        <v>32369</v>
      </c>
      <c r="Z8">
        <v>-9</v>
      </c>
      <c r="AA8">
        <v>382</v>
      </c>
      <c r="AB8">
        <v>18</v>
      </c>
      <c r="AD8" s="29">
        <v>25</v>
      </c>
      <c r="AE8" s="29">
        <v>8</v>
      </c>
      <c r="AF8" s="29" t="s">
        <v>109</v>
      </c>
      <c r="AG8" s="29">
        <v>1856</v>
      </c>
      <c r="AH8" s="30" t="s">
        <v>20</v>
      </c>
      <c r="AI8" s="30" t="s">
        <v>20</v>
      </c>
      <c r="AJ8" s="30" t="s">
        <v>20</v>
      </c>
      <c r="AK8" s="30" t="s">
        <v>102</v>
      </c>
      <c r="AL8" s="30" t="s">
        <v>102</v>
      </c>
      <c r="AM8" s="30" t="s">
        <v>102</v>
      </c>
      <c r="AN8" s="30" t="s">
        <v>102</v>
      </c>
      <c r="AO8" s="30"/>
      <c r="AP8" s="30" t="s">
        <v>20</v>
      </c>
      <c r="AQ8" s="30" t="s">
        <v>21</v>
      </c>
      <c r="AR8" s="30" t="s">
        <v>209</v>
      </c>
      <c r="AS8" s="30" t="s">
        <v>209</v>
      </c>
      <c r="AT8" s="31" t="s">
        <v>98</v>
      </c>
      <c r="AU8" s="31" t="s">
        <v>98</v>
      </c>
      <c r="AV8">
        <v>0.2222222222222222</v>
      </c>
      <c r="AW8">
        <v>0.2222222222222222</v>
      </c>
      <c r="AX8">
        <v>0.2222222222222222</v>
      </c>
      <c r="AY8">
        <v>0.3333333333333333</v>
      </c>
    </row>
    <row r="9" spans="1:51" ht="12.75">
      <c r="A9">
        <v>31</v>
      </c>
      <c r="B9" t="s">
        <v>111</v>
      </c>
      <c r="C9">
        <v>1859</v>
      </c>
      <c r="D9">
        <v>1860</v>
      </c>
      <c r="E9" s="5">
        <v>0.9081070244114609</v>
      </c>
      <c r="F9" s="17" t="s">
        <v>98</v>
      </c>
      <c r="G9" s="17" t="s">
        <v>98</v>
      </c>
      <c r="H9" s="9">
        <v>1</v>
      </c>
      <c r="I9">
        <v>0</v>
      </c>
      <c r="J9">
        <v>0</v>
      </c>
      <c r="K9">
        <v>156</v>
      </c>
      <c r="L9">
        <v>4000</v>
      </c>
      <c r="M9">
        <v>6000</v>
      </c>
      <c r="N9" s="5">
        <v>0.0267245</v>
      </c>
      <c r="O9" s="5">
        <v>0.0027043</v>
      </c>
      <c r="P9" s="5">
        <v>0.9211134749094694</v>
      </c>
      <c r="Q9" s="5">
        <v>0.0219517</v>
      </c>
      <c r="R9" s="5">
        <v>0.00188</v>
      </c>
      <c r="S9" s="33">
        <v>-9</v>
      </c>
      <c r="T9" s="5">
        <v>0.035198952720057367</v>
      </c>
      <c r="U9" s="33">
        <v>-9</v>
      </c>
      <c r="V9" s="33">
        <v>-9</v>
      </c>
      <c r="W9" s="34">
        <v>35.524193548387096</v>
      </c>
      <c r="X9" s="34">
        <v>-9</v>
      </c>
      <c r="Y9">
        <v>4405</v>
      </c>
      <c r="Z9">
        <v>-9</v>
      </c>
      <c r="AA9">
        <v>124</v>
      </c>
      <c r="AB9">
        <v>10</v>
      </c>
      <c r="AD9" s="29">
        <v>31</v>
      </c>
      <c r="AE9" s="29">
        <v>1580</v>
      </c>
      <c r="AF9" s="29" t="s">
        <v>111</v>
      </c>
      <c r="AG9" s="29">
        <v>1859</v>
      </c>
      <c r="AH9" s="30" t="s">
        <v>5</v>
      </c>
      <c r="AI9" s="30" t="s">
        <v>5</v>
      </c>
      <c r="AJ9" s="30" t="s">
        <v>5</v>
      </c>
      <c r="AK9" s="30" t="s">
        <v>102</v>
      </c>
      <c r="AL9" s="30" t="s">
        <v>102</v>
      </c>
      <c r="AM9" s="30" t="s">
        <v>102</v>
      </c>
      <c r="AN9" s="30" t="s">
        <v>102</v>
      </c>
      <c r="AO9" s="30"/>
      <c r="AP9" s="30" t="s">
        <v>5</v>
      </c>
      <c r="AQ9" s="30" t="s">
        <v>22</v>
      </c>
      <c r="AR9" s="30" t="s">
        <v>209</v>
      </c>
      <c r="AS9" s="30" t="s">
        <v>209</v>
      </c>
      <c r="AT9" s="31" t="s">
        <v>98</v>
      </c>
      <c r="AU9" s="31" t="s">
        <v>98</v>
      </c>
      <c r="AV9">
        <v>0.2727272727272727</v>
      </c>
      <c r="AW9">
        <v>0.2727272727272727</v>
      </c>
      <c r="AX9">
        <v>0.2727272727272727</v>
      </c>
      <c r="AY9">
        <v>0.2727272727272727</v>
      </c>
    </row>
    <row r="10" spans="1:51" ht="12.75">
      <c r="A10">
        <v>34</v>
      </c>
      <c r="B10" t="s">
        <v>112</v>
      </c>
      <c r="C10">
        <v>1860</v>
      </c>
      <c r="D10">
        <v>1860</v>
      </c>
      <c r="E10" s="5">
        <v>0.8617575609800151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19</v>
      </c>
      <c r="L10">
        <v>300</v>
      </c>
      <c r="M10">
        <v>700</v>
      </c>
      <c r="N10" s="5">
        <v>0.0286275</v>
      </c>
      <c r="O10" s="5">
        <v>0.0045924</v>
      </c>
      <c r="P10" s="5">
        <v>0.8617575609800151</v>
      </c>
      <c r="Q10" s="5">
        <v>0.0286275</v>
      </c>
      <c r="R10" s="5">
        <v>0.0045924</v>
      </c>
      <c r="S10" s="5">
        <v>0.9238474670857344</v>
      </c>
      <c r="T10" s="5">
        <v>0.06301297720508825</v>
      </c>
      <c r="U10" s="5">
        <v>0.005194145128495588</v>
      </c>
      <c r="V10" s="5">
        <v>0.5883067473414008</v>
      </c>
      <c r="W10" s="34">
        <v>58.73913043478261</v>
      </c>
      <c r="X10" s="34">
        <v>41.10526315789474</v>
      </c>
      <c r="Y10">
        <v>10808</v>
      </c>
      <c r="Z10">
        <v>781</v>
      </c>
      <c r="AA10">
        <v>184</v>
      </c>
      <c r="AB10">
        <v>19</v>
      </c>
      <c r="AD10" s="29">
        <v>34</v>
      </c>
      <c r="AE10" s="29">
        <v>112</v>
      </c>
      <c r="AF10" s="29" t="s">
        <v>112</v>
      </c>
      <c r="AG10" s="29">
        <v>1860</v>
      </c>
      <c r="AH10" s="30" t="s">
        <v>11</v>
      </c>
      <c r="AI10" s="30" t="s">
        <v>11</v>
      </c>
      <c r="AJ10" s="30" t="s">
        <v>11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11</v>
      </c>
      <c r="AQ10" s="30" t="s">
        <v>16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0.25</v>
      </c>
      <c r="AW10">
        <v>0.25</v>
      </c>
      <c r="AX10">
        <v>0.25</v>
      </c>
      <c r="AY10">
        <v>0.25</v>
      </c>
    </row>
    <row r="11" spans="1:51" ht="12.75">
      <c r="A11">
        <v>37</v>
      </c>
      <c r="B11" t="s">
        <v>113</v>
      </c>
      <c r="C11">
        <v>1860</v>
      </c>
      <c r="D11">
        <v>1861</v>
      </c>
      <c r="E11" s="5">
        <v>0.64720071982782</v>
      </c>
      <c r="F11" s="17" t="s">
        <v>98</v>
      </c>
      <c r="G11" s="17" t="s">
        <v>98</v>
      </c>
      <c r="H11" s="9">
        <v>1</v>
      </c>
      <c r="I11">
        <v>0</v>
      </c>
      <c r="J11">
        <v>0</v>
      </c>
      <c r="K11">
        <v>97</v>
      </c>
      <c r="L11">
        <v>600</v>
      </c>
      <c r="M11">
        <v>400</v>
      </c>
      <c r="N11" s="5">
        <v>0.0286275</v>
      </c>
      <c r="O11" s="5">
        <v>0.0156053</v>
      </c>
      <c r="P11" s="5">
        <v>0.6937282387148898</v>
      </c>
      <c r="Q11" s="5">
        <v>0.0338316</v>
      </c>
      <c r="R11" s="5">
        <v>0.0149362</v>
      </c>
      <c r="S11" s="33">
        <v>-9</v>
      </c>
      <c r="T11" s="5">
        <v>0.06301297720508825</v>
      </c>
      <c r="U11" s="33">
        <v>-9</v>
      </c>
      <c r="V11" s="33">
        <v>-9</v>
      </c>
      <c r="W11" s="34">
        <v>58.73913043478261</v>
      </c>
      <c r="X11" s="34">
        <v>-9</v>
      </c>
      <c r="Y11">
        <v>10808</v>
      </c>
      <c r="Z11">
        <v>-9</v>
      </c>
      <c r="AA11">
        <v>184</v>
      </c>
      <c r="AB11">
        <v>92</v>
      </c>
      <c r="AD11" s="29">
        <v>37</v>
      </c>
      <c r="AE11" s="29">
        <v>113</v>
      </c>
      <c r="AF11" s="29" t="s">
        <v>113</v>
      </c>
      <c r="AG11" s="29">
        <v>1860</v>
      </c>
      <c r="AH11" s="30" t="s">
        <v>11</v>
      </c>
      <c r="AI11" s="30" t="s">
        <v>11</v>
      </c>
      <c r="AJ11" s="30" t="s">
        <v>11</v>
      </c>
      <c r="AK11" s="30" t="s">
        <v>102</v>
      </c>
      <c r="AL11" s="30" t="s">
        <v>102</v>
      </c>
      <c r="AM11" s="30" t="s">
        <v>102</v>
      </c>
      <c r="AN11" s="30" t="s">
        <v>102</v>
      </c>
      <c r="AO11" s="30"/>
      <c r="AP11" s="30" t="s">
        <v>11</v>
      </c>
      <c r="AQ11" s="30" t="s">
        <v>17</v>
      </c>
      <c r="AR11" s="30" t="s">
        <v>209</v>
      </c>
      <c r="AS11" s="30" t="s">
        <v>209</v>
      </c>
      <c r="AT11" s="31" t="s">
        <v>98</v>
      </c>
      <c r="AU11" s="31" t="s">
        <v>98</v>
      </c>
      <c r="AV11">
        <v>0.23076923076923078</v>
      </c>
      <c r="AW11">
        <v>0.23076923076923078</v>
      </c>
      <c r="AX11">
        <v>0.23076923076923078</v>
      </c>
      <c r="AY11">
        <v>0.23076923076923078</v>
      </c>
    </row>
    <row r="12" spans="1:51" ht="25.5">
      <c r="A12">
        <v>40</v>
      </c>
      <c r="B12" t="s">
        <v>114</v>
      </c>
      <c r="C12">
        <v>1862</v>
      </c>
      <c r="D12">
        <v>1867</v>
      </c>
      <c r="E12" s="5">
        <v>0.9531609277994941</v>
      </c>
      <c r="F12" s="17" t="s">
        <v>102</v>
      </c>
      <c r="G12" s="17" t="s">
        <v>102</v>
      </c>
      <c r="H12" s="9">
        <v>1</v>
      </c>
      <c r="I12">
        <v>0</v>
      </c>
      <c r="J12">
        <v>0</v>
      </c>
      <c r="K12">
        <v>1757</v>
      </c>
      <c r="L12">
        <v>8000</v>
      </c>
      <c r="M12">
        <v>12000</v>
      </c>
      <c r="N12" s="5">
        <v>0.1061196</v>
      </c>
      <c r="O12" s="5">
        <v>0.0052148</v>
      </c>
      <c r="P12" s="5">
        <v>0.9542250900325777</v>
      </c>
      <c r="Q12" s="5">
        <v>0.1166648</v>
      </c>
      <c r="R12" s="5">
        <v>0.0055965</v>
      </c>
      <c r="S12" s="33">
        <v>-9</v>
      </c>
      <c r="T12" s="5">
        <v>0.10759029813037224</v>
      </c>
      <c r="U12" s="33">
        <v>-9</v>
      </c>
      <c r="V12" s="33">
        <v>-9</v>
      </c>
      <c r="W12" s="34">
        <v>51.465384615384615</v>
      </c>
      <c r="X12" s="34">
        <v>-9</v>
      </c>
      <c r="Y12">
        <v>26762</v>
      </c>
      <c r="Z12">
        <v>-9</v>
      </c>
      <c r="AA12">
        <v>520</v>
      </c>
      <c r="AB12">
        <v>27</v>
      </c>
      <c r="AD12" s="29">
        <v>40</v>
      </c>
      <c r="AE12" s="29">
        <v>135</v>
      </c>
      <c r="AF12" s="29" t="s">
        <v>114</v>
      </c>
      <c r="AG12" s="29">
        <v>1862</v>
      </c>
      <c r="AH12" s="30" t="s">
        <v>214</v>
      </c>
      <c r="AI12" s="30" t="s">
        <v>4</v>
      </c>
      <c r="AJ12" s="30" t="s">
        <v>214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4</v>
      </c>
      <c r="AQ12" s="30" t="s">
        <v>8</v>
      </c>
      <c r="AR12" s="30" t="s">
        <v>209</v>
      </c>
      <c r="AS12" s="30" t="s">
        <v>209</v>
      </c>
      <c r="AT12" s="31" t="s">
        <v>102</v>
      </c>
      <c r="AU12" s="31" t="s">
        <v>102</v>
      </c>
      <c r="AV12">
        <v>0.21428571428571427</v>
      </c>
      <c r="AW12">
        <v>0.21428571428571427</v>
      </c>
      <c r="AX12">
        <v>0.21428571428571427</v>
      </c>
      <c r="AY12">
        <v>0.21428571428571427</v>
      </c>
    </row>
    <row r="13" spans="1:51" ht="12.75">
      <c r="A13">
        <v>43</v>
      </c>
      <c r="B13" t="s">
        <v>115</v>
      </c>
      <c r="C13">
        <v>1863</v>
      </c>
      <c r="D13">
        <v>1863</v>
      </c>
      <c r="E13" s="5">
        <v>0.7650384651033459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15</v>
      </c>
      <c r="L13">
        <v>300</v>
      </c>
      <c r="M13">
        <v>700</v>
      </c>
      <c r="N13" s="5">
        <v>0.0008254</v>
      </c>
      <c r="O13" s="5">
        <v>0.0002535</v>
      </c>
      <c r="P13" s="5">
        <v>0.7650384651033459</v>
      </c>
      <c r="Q13" s="5">
        <v>0.0008254</v>
      </c>
      <c r="R13" s="5">
        <v>0.0002535</v>
      </c>
      <c r="S13" s="33">
        <v>-9</v>
      </c>
      <c r="T13" s="33">
        <v>-9</v>
      </c>
      <c r="U13" s="33">
        <v>-9</v>
      </c>
      <c r="V13" s="33">
        <v>-9</v>
      </c>
      <c r="W13" s="34">
        <v>-9</v>
      </c>
      <c r="X13" s="34">
        <v>-9</v>
      </c>
      <c r="Y13">
        <v>-9</v>
      </c>
      <c r="Z13">
        <v>-9</v>
      </c>
      <c r="AA13">
        <v>4</v>
      </c>
      <c r="AB13">
        <v>0</v>
      </c>
      <c r="AD13" s="29">
        <v>43</v>
      </c>
      <c r="AE13" s="29">
        <v>1519</v>
      </c>
      <c r="AF13" s="29" t="s">
        <v>115</v>
      </c>
      <c r="AG13" s="29">
        <v>1863</v>
      </c>
      <c r="AH13" s="30" t="s">
        <v>23</v>
      </c>
      <c r="AI13" s="30" t="s">
        <v>23</v>
      </c>
      <c r="AJ13" s="30" t="s">
        <v>23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23</v>
      </c>
      <c r="AQ13" s="30" t="s">
        <v>24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</v>
      </c>
      <c r="AW13">
        <v>0.2</v>
      </c>
      <c r="AX13">
        <v>0.2</v>
      </c>
      <c r="AY13">
        <v>0.2</v>
      </c>
    </row>
    <row r="14" spans="1:51" ht="25.5">
      <c r="A14">
        <v>46</v>
      </c>
      <c r="B14" t="s">
        <v>116</v>
      </c>
      <c r="C14">
        <v>1864</v>
      </c>
      <c r="D14">
        <v>1864</v>
      </c>
      <c r="E14" s="5">
        <v>0.9688964742707553</v>
      </c>
      <c r="F14" s="17" t="s">
        <v>98</v>
      </c>
      <c r="G14" s="17" t="s">
        <v>117</v>
      </c>
      <c r="H14" s="9">
        <v>0</v>
      </c>
      <c r="I14">
        <v>0</v>
      </c>
      <c r="J14">
        <v>1</v>
      </c>
      <c r="K14">
        <v>111</v>
      </c>
      <c r="L14">
        <v>1500</v>
      </c>
      <c r="M14">
        <v>3000</v>
      </c>
      <c r="N14" s="5">
        <v>0.09645190000000001</v>
      </c>
      <c r="O14" s="5">
        <v>0.0030963</v>
      </c>
      <c r="P14" s="5">
        <v>0.9688964742707553</v>
      </c>
      <c r="Q14" s="5">
        <v>0.09645190000000001</v>
      </c>
      <c r="R14" s="5">
        <v>0.0030963</v>
      </c>
      <c r="S14" s="5">
        <v>0.9481182526014539</v>
      </c>
      <c r="T14" s="5">
        <v>0.07397866967147612</v>
      </c>
      <c r="U14" s="5">
        <v>0.004048168719719183</v>
      </c>
      <c r="V14" s="5">
        <v>0.598406677657747</v>
      </c>
      <c r="W14" s="34">
        <v>31.80392156862745</v>
      </c>
      <c r="X14" s="34">
        <v>21.34375</v>
      </c>
      <c r="Y14">
        <v>16220</v>
      </c>
      <c r="Z14">
        <v>683</v>
      </c>
      <c r="AA14">
        <v>510</v>
      </c>
      <c r="AB14">
        <v>32</v>
      </c>
      <c r="AD14" s="29">
        <v>46</v>
      </c>
      <c r="AE14" s="29">
        <v>194</v>
      </c>
      <c r="AF14" s="29" t="s">
        <v>116</v>
      </c>
      <c r="AG14" s="29">
        <v>1864</v>
      </c>
      <c r="AH14" s="30" t="s">
        <v>15</v>
      </c>
      <c r="AI14" s="30" t="s">
        <v>15</v>
      </c>
      <c r="AJ14" s="30" t="s">
        <v>15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215</v>
      </c>
      <c r="AQ14" s="30" t="s">
        <v>14</v>
      </c>
      <c r="AR14" s="30" t="s">
        <v>209</v>
      </c>
      <c r="AS14" s="30" t="s">
        <v>209</v>
      </c>
      <c r="AT14" s="31" t="s">
        <v>98</v>
      </c>
      <c r="AU14" s="31" t="s">
        <v>117</v>
      </c>
      <c r="AV14">
        <v>0.1875</v>
      </c>
      <c r="AW14">
        <v>0.1875</v>
      </c>
      <c r="AX14">
        <v>0.1875</v>
      </c>
      <c r="AY14">
        <v>0.1875</v>
      </c>
    </row>
    <row r="15" spans="1:51" ht="12.75">
      <c r="A15">
        <v>52</v>
      </c>
      <c r="B15" t="s">
        <v>119</v>
      </c>
      <c r="C15">
        <v>1865</v>
      </c>
      <c r="D15">
        <v>1866</v>
      </c>
      <c r="E15" s="5">
        <v>0.9288763259582288</v>
      </c>
      <c r="F15" s="17" t="s">
        <v>102</v>
      </c>
      <c r="G15" s="17" t="s">
        <v>103</v>
      </c>
      <c r="H15" s="9">
        <v>0</v>
      </c>
      <c r="I15">
        <v>4</v>
      </c>
      <c r="J15">
        <v>0</v>
      </c>
      <c r="K15">
        <v>197</v>
      </c>
      <c r="L15">
        <v>300</v>
      </c>
      <c r="M15">
        <v>700</v>
      </c>
      <c r="N15" s="5">
        <v>0.0211298</v>
      </c>
      <c r="O15" s="5">
        <v>0.0016179</v>
      </c>
      <c r="P15" s="5">
        <v>0.8357747515642252</v>
      </c>
      <c r="Q15" s="5">
        <v>0.0204372</v>
      </c>
      <c r="R15" s="5">
        <v>0.0040158</v>
      </c>
      <c r="S15" s="33">
        <v>-9</v>
      </c>
      <c r="T15" s="5">
        <v>0.03003275920319937</v>
      </c>
      <c r="U15" s="33">
        <v>-9</v>
      </c>
      <c r="V15" s="33">
        <v>-9</v>
      </c>
      <c r="W15" s="34">
        <v>41.854838709677416</v>
      </c>
      <c r="X15" s="34">
        <v>-9</v>
      </c>
      <c r="Y15">
        <v>5190</v>
      </c>
      <c r="Z15">
        <v>-9</v>
      </c>
      <c r="AA15">
        <v>124</v>
      </c>
      <c r="AB15">
        <v>4</v>
      </c>
      <c r="AD15" s="29">
        <v>52</v>
      </c>
      <c r="AE15" s="29">
        <v>1482</v>
      </c>
      <c r="AF15" s="29" t="s">
        <v>119</v>
      </c>
      <c r="AG15" s="29">
        <v>1865</v>
      </c>
      <c r="AH15" s="30" t="s">
        <v>5</v>
      </c>
      <c r="AI15" s="30" t="s">
        <v>5</v>
      </c>
      <c r="AJ15" s="30" t="s">
        <v>5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5</v>
      </c>
      <c r="AQ15" s="30" t="s">
        <v>26</v>
      </c>
      <c r="AR15" s="30" t="s">
        <v>209</v>
      </c>
      <c r="AS15" s="30" t="s">
        <v>27</v>
      </c>
      <c r="AT15" s="31" t="s">
        <v>102</v>
      </c>
      <c r="AU15" s="31" t="s">
        <v>103</v>
      </c>
      <c r="AV15">
        <v>0.2222222222222222</v>
      </c>
      <c r="AW15">
        <v>0.2222222222222222</v>
      </c>
      <c r="AX15">
        <v>0.2222222222222222</v>
      </c>
      <c r="AY15">
        <v>0.16666666666666666</v>
      </c>
    </row>
    <row r="16" spans="1:51" ht="89.25">
      <c r="A16">
        <v>55</v>
      </c>
      <c r="B16" t="s">
        <v>120</v>
      </c>
      <c r="C16">
        <v>1866</v>
      </c>
      <c r="D16">
        <v>1866</v>
      </c>
      <c r="E16" s="5">
        <v>0.4583506418732344</v>
      </c>
      <c r="F16" s="17" t="s">
        <v>98</v>
      </c>
      <c r="G16" s="17" t="s">
        <v>98</v>
      </c>
      <c r="H16" s="9">
        <v>0</v>
      </c>
      <c r="I16">
        <v>3</v>
      </c>
      <c r="J16">
        <v>5</v>
      </c>
      <c r="K16">
        <v>42</v>
      </c>
      <c r="L16">
        <v>14100</v>
      </c>
      <c r="M16">
        <v>30000</v>
      </c>
      <c r="N16" s="5">
        <v>0.06631329999999999</v>
      </c>
      <c r="O16" s="5">
        <v>0.07836480000000001</v>
      </c>
      <c r="P16" s="5">
        <v>0.5974792113007108</v>
      </c>
      <c r="Q16" s="5">
        <v>0.1163203</v>
      </c>
      <c r="R16" s="5">
        <v>0.07836480000000001</v>
      </c>
      <c r="S16" s="33">
        <v>-9</v>
      </c>
      <c r="T16" s="33">
        <v>-9</v>
      </c>
      <c r="U16" s="5">
        <v>0.13268619164827722</v>
      </c>
      <c r="V16" s="33">
        <v>-9</v>
      </c>
      <c r="W16" s="34">
        <v>-9</v>
      </c>
      <c r="X16" s="34">
        <v>57.529411764705884</v>
      </c>
      <c r="Y16">
        <v>-9</v>
      </c>
      <c r="Z16">
        <v>25428</v>
      </c>
      <c r="AA16">
        <v>219</v>
      </c>
      <c r="AB16">
        <v>442</v>
      </c>
      <c r="AD16" s="29">
        <v>55</v>
      </c>
      <c r="AE16" s="29">
        <v>261</v>
      </c>
      <c r="AF16" s="29" t="s">
        <v>120</v>
      </c>
      <c r="AG16" s="29">
        <v>1866</v>
      </c>
      <c r="AH16" s="30" t="s">
        <v>15</v>
      </c>
      <c r="AI16" s="30" t="s">
        <v>15</v>
      </c>
      <c r="AJ16" s="30" t="s">
        <v>10</v>
      </c>
      <c r="AK16" s="30" t="s">
        <v>102</v>
      </c>
      <c r="AL16" s="30" t="s">
        <v>98</v>
      </c>
      <c r="AM16" s="30" t="s">
        <v>102</v>
      </c>
      <c r="AN16" s="30" t="s">
        <v>98</v>
      </c>
      <c r="AO16" s="30"/>
      <c r="AP16" s="30" t="s">
        <v>217</v>
      </c>
      <c r="AQ16" s="30" t="s">
        <v>218</v>
      </c>
      <c r="AR16" s="30" t="s">
        <v>11</v>
      </c>
      <c r="AS16" s="30" t="s">
        <v>209</v>
      </c>
      <c r="AT16" s="31" t="s">
        <v>98</v>
      </c>
      <c r="AU16" s="31" t="s">
        <v>98</v>
      </c>
      <c r="AV16">
        <v>0.21052631578947367</v>
      </c>
      <c r="AW16">
        <v>0.2631578947368421</v>
      </c>
      <c r="AX16">
        <v>0.21052631578947367</v>
      </c>
      <c r="AY16">
        <v>0.21052631578947367</v>
      </c>
    </row>
    <row r="17" spans="1:51" ht="12.75">
      <c r="A17">
        <v>60</v>
      </c>
      <c r="B17" t="s">
        <v>121</v>
      </c>
      <c r="C17">
        <v>1876</v>
      </c>
      <c r="D17">
        <v>1876</v>
      </c>
      <c r="E17" s="5">
        <v>0.47999297999297996</v>
      </c>
      <c r="F17" s="17" t="s">
        <v>98</v>
      </c>
      <c r="G17" s="17" t="s">
        <v>98</v>
      </c>
      <c r="H17" s="9">
        <v>1</v>
      </c>
      <c r="I17">
        <v>0</v>
      </c>
      <c r="J17">
        <v>0</v>
      </c>
      <c r="K17">
        <v>30</v>
      </c>
      <c r="L17">
        <v>2000</v>
      </c>
      <c r="M17">
        <v>2000</v>
      </c>
      <c r="N17" s="5">
        <v>0.0002735</v>
      </c>
      <c r="O17" s="5">
        <v>0.0002963</v>
      </c>
      <c r="P17" s="5">
        <v>0.47999297999297996</v>
      </c>
      <c r="Q17" s="5">
        <v>0.0002735</v>
      </c>
      <c r="R17" s="5">
        <v>0.0002963</v>
      </c>
      <c r="S17" s="33">
        <v>-9</v>
      </c>
      <c r="T17" s="33">
        <v>-9</v>
      </c>
      <c r="U17" s="5">
        <v>0.0005590598166474566</v>
      </c>
      <c r="V17" s="33">
        <v>-9</v>
      </c>
      <c r="W17" s="34">
        <v>-9</v>
      </c>
      <c r="X17" s="34">
        <v>164</v>
      </c>
      <c r="Y17">
        <v>-9</v>
      </c>
      <c r="Z17">
        <v>164</v>
      </c>
      <c r="AA17">
        <v>3</v>
      </c>
      <c r="AB17">
        <v>1</v>
      </c>
      <c r="AD17" s="29">
        <v>60</v>
      </c>
      <c r="AE17" s="29">
        <v>1533</v>
      </c>
      <c r="AF17" s="29" t="s">
        <v>121</v>
      </c>
      <c r="AG17" s="29">
        <v>1876</v>
      </c>
      <c r="AH17" s="30" t="s">
        <v>36</v>
      </c>
      <c r="AI17" s="30" t="s">
        <v>36</v>
      </c>
      <c r="AJ17" s="30" t="s">
        <v>36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36</v>
      </c>
      <c r="AQ17" s="30" t="s">
        <v>37</v>
      </c>
      <c r="AR17" s="30" t="s">
        <v>209</v>
      </c>
      <c r="AS17" s="30" t="s">
        <v>209</v>
      </c>
      <c r="AT17" s="31" t="s">
        <v>98</v>
      </c>
      <c r="AU17" s="31" t="s">
        <v>98</v>
      </c>
      <c r="AV17">
        <v>0.23809523809523808</v>
      </c>
      <c r="AW17">
        <v>0.2857142857142857</v>
      </c>
      <c r="AX17">
        <v>0.23809523809523808</v>
      </c>
      <c r="AY17">
        <v>0.19047619047619047</v>
      </c>
    </row>
    <row r="18" spans="1:51" ht="12.75">
      <c r="A18">
        <v>61</v>
      </c>
      <c r="B18" t="s">
        <v>99</v>
      </c>
      <c r="C18">
        <v>1877</v>
      </c>
      <c r="D18">
        <v>1878</v>
      </c>
      <c r="E18" s="5">
        <v>0.7969822950027192</v>
      </c>
      <c r="F18" s="17" t="s">
        <v>98</v>
      </c>
      <c r="G18" s="17" t="s">
        <v>98</v>
      </c>
      <c r="H18" s="9">
        <v>1</v>
      </c>
      <c r="I18">
        <v>0</v>
      </c>
      <c r="J18">
        <v>0</v>
      </c>
      <c r="K18">
        <v>267</v>
      </c>
      <c r="L18">
        <v>120000</v>
      </c>
      <c r="M18">
        <v>165000</v>
      </c>
      <c r="N18" s="5">
        <v>0.1318926</v>
      </c>
      <c r="O18" s="5">
        <v>0.0335974</v>
      </c>
      <c r="P18" s="5">
        <v>0.830450191948214</v>
      </c>
      <c r="Q18" s="5">
        <v>0.1307014</v>
      </c>
      <c r="R18" s="5">
        <v>0.0266848</v>
      </c>
      <c r="S18" s="33">
        <v>-9</v>
      </c>
      <c r="T18" s="5">
        <v>0.28273239775419345</v>
      </c>
      <c r="U18" s="33">
        <v>-9</v>
      </c>
      <c r="V18" s="33">
        <v>-9</v>
      </c>
      <c r="W18" s="34">
        <v>91.69285714285714</v>
      </c>
      <c r="X18" s="34">
        <v>-9</v>
      </c>
      <c r="Y18">
        <v>77022</v>
      </c>
      <c r="Z18">
        <v>-9</v>
      </c>
      <c r="AA18">
        <v>840</v>
      </c>
      <c r="AB18">
        <v>461</v>
      </c>
      <c r="AD18" s="29">
        <v>61</v>
      </c>
      <c r="AE18" s="29">
        <v>187</v>
      </c>
      <c r="AF18" s="29" t="s">
        <v>99</v>
      </c>
      <c r="AG18" s="29">
        <v>1877</v>
      </c>
      <c r="AH18" s="30" t="s">
        <v>7</v>
      </c>
      <c r="AI18" s="30" t="s">
        <v>7</v>
      </c>
      <c r="AJ18" s="30" t="s">
        <v>7</v>
      </c>
      <c r="AK18" s="30" t="s">
        <v>102</v>
      </c>
      <c r="AL18" s="30" t="s">
        <v>102</v>
      </c>
      <c r="AM18" s="30" t="s">
        <v>102</v>
      </c>
      <c r="AN18" s="30" t="s">
        <v>102</v>
      </c>
      <c r="AO18" s="30"/>
      <c r="AP18" s="30" t="s">
        <v>7</v>
      </c>
      <c r="AQ18" s="30" t="s">
        <v>6</v>
      </c>
      <c r="AR18" s="30" t="s">
        <v>209</v>
      </c>
      <c r="AS18" s="30" t="s">
        <v>209</v>
      </c>
      <c r="AT18" s="31" t="s">
        <v>98</v>
      </c>
      <c r="AU18" s="31" t="s">
        <v>98</v>
      </c>
      <c r="AV18">
        <v>0.22727272727272727</v>
      </c>
      <c r="AW18">
        <v>0.2727272727272727</v>
      </c>
      <c r="AX18">
        <v>0.22727272727272727</v>
      </c>
      <c r="AY18">
        <v>0.18181818181818182</v>
      </c>
    </row>
    <row r="19" spans="1:51" ht="12.75">
      <c r="A19">
        <v>65</v>
      </c>
      <c r="B19" t="s">
        <v>123</v>
      </c>
      <c r="C19">
        <v>1882</v>
      </c>
      <c r="D19">
        <v>1882</v>
      </c>
      <c r="E19" s="5">
        <v>0.9810956784759003</v>
      </c>
      <c r="F19" s="17" t="s">
        <v>98</v>
      </c>
      <c r="G19" s="17" t="s">
        <v>98</v>
      </c>
      <c r="H19" s="9">
        <v>1</v>
      </c>
      <c r="I19">
        <v>0</v>
      </c>
      <c r="J19">
        <v>0</v>
      </c>
      <c r="K19">
        <v>67</v>
      </c>
      <c r="L19">
        <v>67</v>
      </c>
      <c r="M19">
        <v>2165</v>
      </c>
      <c r="N19" s="5">
        <v>0.2116762</v>
      </c>
      <c r="O19" s="5">
        <v>0.0040787</v>
      </c>
      <c r="P19" s="5">
        <v>0.9810956784759003</v>
      </c>
      <c r="Q19" s="5">
        <v>0.2116762</v>
      </c>
      <c r="R19" s="5">
        <v>0.0040787</v>
      </c>
      <c r="S19" s="5">
        <v>0.9795253515989949</v>
      </c>
      <c r="T19" s="5">
        <v>0.0930180392584182</v>
      </c>
      <c r="U19" s="5">
        <v>0.0019443209363168039</v>
      </c>
      <c r="V19" s="5">
        <v>0.93346939198359</v>
      </c>
      <c r="W19" s="34">
        <v>97.27935222672065</v>
      </c>
      <c r="X19" s="34">
        <v>6.933333333333334</v>
      </c>
      <c r="Y19">
        <v>24028</v>
      </c>
      <c r="Z19">
        <v>104</v>
      </c>
      <c r="AA19">
        <v>247</v>
      </c>
      <c r="AB19">
        <v>15</v>
      </c>
      <c r="AD19" s="29">
        <v>65</v>
      </c>
      <c r="AE19" s="29">
        <v>3725</v>
      </c>
      <c r="AF19" s="29" t="s">
        <v>123</v>
      </c>
      <c r="AG19" s="29">
        <v>1882</v>
      </c>
      <c r="AH19" s="30" t="s">
        <v>221</v>
      </c>
      <c r="AI19" s="30" t="s">
        <v>20</v>
      </c>
      <c r="AJ19" s="30" t="s">
        <v>221</v>
      </c>
      <c r="AK19" s="30" t="s">
        <v>102</v>
      </c>
      <c r="AL19" s="30" t="s">
        <v>102</v>
      </c>
      <c r="AM19" s="30" t="s">
        <v>102</v>
      </c>
      <c r="AN19" s="30" t="s">
        <v>102</v>
      </c>
      <c r="AO19" s="30"/>
      <c r="AP19" s="30" t="s">
        <v>20</v>
      </c>
      <c r="AQ19" s="30" t="s">
        <v>39</v>
      </c>
      <c r="AR19" s="30" t="s">
        <v>209</v>
      </c>
      <c r="AS19" s="30" t="s">
        <v>209</v>
      </c>
      <c r="AT19" s="31" t="s">
        <v>98</v>
      </c>
      <c r="AU19" s="31" t="s">
        <v>98</v>
      </c>
      <c r="AV19">
        <v>0.20833333333333334</v>
      </c>
      <c r="AW19">
        <v>0.25</v>
      </c>
      <c r="AX19">
        <v>0.25</v>
      </c>
      <c r="AY19">
        <v>0.16666666666666666</v>
      </c>
    </row>
    <row r="20" spans="1:51" ht="12.75">
      <c r="A20">
        <v>67</v>
      </c>
      <c r="B20" t="s">
        <v>124</v>
      </c>
      <c r="C20">
        <v>1884</v>
      </c>
      <c r="D20">
        <v>1885</v>
      </c>
      <c r="E20" s="5">
        <v>0.39199288643269303</v>
      </c>
      <c r="F20" s="17" t="s">
        <v>98</v>
      </c>
      <c r="G20" s="17" t="s">
        <v>98</v>
      </c>
      <c r="H20" s="9">
        <v>1</v>
      </c>
      <c r="I20">
        <v>0</v>
      </c>
      <c r="J20">
        <v>0</v>
      </c>
      <c r="K20">
        <v>291</v>
      </c>
      <c r="L20">
        <v>2100</v>
      </c>
      <c r="M20">
        <v>10000</v>
      </c>
      <c r="N20" s="5">
        <v>0.1045231</v>
      </c>
      <c r="O20" s="5">
        <v>0.1621223</v>
      </c>
      <c r="P20" s="5">
        <v>0.3856210073356054</v>
      </c>
      <c r="Q20" s="5">
        <v>0.1010312</v>
      </c>
      <c r="R20" s="5">
        <v>0.1609649</v>
      </c>
      <c r="S20" s="33">
        <v>-9</v>
      </c>
      <c r="T20" s="5">
        <v>0.1572064943603408</v>
      </c>
      <c r="U20" s="33">
        <v>-9</v>
      </c>
      <c r="V20" s="33">
        <v>-9</v>
      </c>
      <c r="W20" s="34">
        <v>68.05133079847909</v>
      </c>
      <c r="X20" s="34">
        <v>-9</v>
      </c>
      <c r="Y20">
        <v>35795</v>
      </c>
      <c r="Z20">
        <v>-9</v>
      </c>
      <c r="AA20">
        <v>526</v>
      </c>
      <c r="AB20">
        <v>1000</v>
      </c>
      <c r="AD20" s="29">
        <v>67</v>
      </c>
      <c r="AE20" s="29">
        <v>202</v>
      </c>
      <c r="AF20" s="29" t="s">
        <v>124</v>
      </c>
      <c r="AG20" s="29">
        <v>1884</v>
      </c>
      <c r="AH20" s="30" t="s">
        <v>4</v>
      </c>
      <c r="AI20" s="30" t="s">
        <v>4</v>
      </c>
      <c r="AJ20" s="30" t="s">
        <v>40</v>
      </c>
      <c r="AK20" s="30" t="s">
        <v>102</v>
      </c>
      <c r="AL20" s="30" t="s">
        <v>98</v>
      </c>
      <c r="AM20" s="30" t="s">
        <v>102</v>
      </c>
      <c r="AN20" s="30" t="s">
        <v>98</v>
      </c>
      <c r="AO20" s="30"/>
      <c r="AP20" s="30" t="s">
        <v>4</v>
      </c>
      <c r="AQ20" s="30" t="s">
        <v>40</v>
      </c>
      <c r="AR20" s="30" t="s">
        <v>209</v>
      </c>
      <c r="AS20" s="30" t="s">
        <v>209</v>
      </c>
      <c r="AT20" s="31" t="s">
        <v>98</v>
      </c>
      <c r="AU20" s="31" t="s">
        <v>98</v>
      </c>
      <c r="AV20">
        <v>0.2</v>
      </c>
      <c r="AW20">
        <v>0.28</v>
      </c>
      <c r="AX20">
        <v>0.24</v>
      </c>
      <c r="AY20">
        <v>0.2</v>
      </c>
    </row>
    <row r="21" spans="1:51" ht="12.75">
      <c r="A21">
        <v>70</v>
      </c>
      <c r="B21" t="s">
        <v>125</v>
      </c>
      <c r="C21">
        <v>1885</v>
      </c>
      <c r="D21">
        <v>1885</v>
      </c>
      <c r="E21" s="5">
        <v>0.516368240188099</v>
      </c>
      <c r="F21" s="17" t="s">
        <v>102</v>
      </c>
      <c r="G21" s="17" t="s">
        <v>102</v>
      </c>
      <c r="H21" s="9">
        <v>1</v>
      </c>
      <c r="I21">
        <v>0</v>
      </c>
      <c r="J21">
        <v>0</v>
      </c>
      <c r="K21">
        <v>19</v>
      </c>
      <c r="L21">
        <v>800</v>
      </c>
      <c r="M21">
        <v>200</v>
      </c>
      <c r="N21" s="5">
        <v>0.0002855</v>
      </c>
      <c r="O21" s="5">
        <v>0.0002674</v>
      </c>
      <c r="P21" s="5">
        <v>0.516368240188099</v>
      </c>
      <c r="Q21" s="5">
        <v>0.0002855</v>
      </c>
      <c r="R21" s="5">
        <v>0.0002674</v>
      </c>
      <c r="S21" s="33">
        <v>-9</v>
      </c>
      <c r="T21" s="33">
        <v>-9</v>
      </c>
      <c r="U21" s="5">
        <v>0.0004424610343776126</v>
      </c>
      <c r="V21" s="33">
        <v>-9</v>
      </c>
      <c r="W21" s="34">
        <v>-9</v>
      </c>
      <c r="X21" s="34">
        <v>123</v>
      </c>
      <c r="Y21">
        <v>-9</v>
      </c>
      <c r="Z21">
        <v>123</v>
      </c>
      <c r="AA21">
        <v>3</v>
      </c>
      <c r="AB21">
        <v>1</v>
      </c>
      <c r="AD21" s="29">
        <v>70</v>
      </c>
      <c r="AE21" s="29">
        <v>1535</v>
      </c>
      <c r="AF21" s="29" t="s">
        <v>125</v>
      </c>
      <c r="AG21" s="29">
        <v>1885</v>
      </c>
      <c r="AH21" s="30" t="s">
        <v>36</v>
      </c>
      <c r="AI21" s="30" t="s">
        <v>36</v>
      </c>
      <c r="AJ21" s="30" t="s">
        <v>36</v>
      </c>
      <c r="AK21" s="30" t="s">
        <v>102</v>
      </c>
      <c r="AL21" s="30" t="s">
        <v>102</v>
      </c>
      <c r="AM21" s="30" t="s">
        <v>102</v>
      </c>
      <c r="AN21" s="30" t="s">
        <v>102</v>
      </c>
      <c r="AO21" s="30"/>
      <c r="AP21" s="30" t="s">
        <v>36</v>
      </c>
      <c r="AQ21" s="30" t="s">
        <v>37</v>
      </c>
      <c r="AR21" s="30" t="s">
        <v>209</v>
      </c>
      <c r="AS21" s="30" t="s">
        <v>209</v>
      </c>
      <c r="AT21" s="31" t="s">
        <v>102</v>
      </c>
      <c r="AU21" s="31" t="s">
        <v>102</v>
      </c>
      <c r="AV21">
        <v>0.19230769230769232</v>
      </c>
      <c r="AW21">
        <v>0.2692307692307692</v>
      </c>
      <c r="AX21">
        <v>0.23076923076923078</v>
      </c>
      <c r="AY21">
        <v>0.19230769230769232</v>
      </c>
    </row>
    <row r="22" spans="1:51" ht="12.75">
      <c r="A22">
        <v>72</v>
      </c>
      <c r="B22" t="s">
        <v>126</v>
      </c>
      <c r="C22">
        <v>1893</v>
      </c>
      <c r="D22">
        <v>1893</v>
      </c>
      <c r="E22" s="5">
        <v>0.9751782296490444</v>
      </c>
      <c r="F22" s="17" t="s">
        <v>98</v>
      </c>
      <c r="G22" s="17" t="s">
        <v>98</v>
      </c>
      <c r="H22" s="9">
        <v>1</v>
      </c>
      <c r="I22">
        <v>0</v>
      </c>
      <c r="J22">
        <v>0</v>
      </c>
      <c r="K22">
        <v>22</v>
      </c>
      <c r="L22">
        <v>250</v>
      </c>
      <c r="M22">
        <v>750</v>
      </c>
      <c r="N22" s="5">
        <v>0.0946154</v>
      </c>
      <c r="O22" s="5">
        <v>0.0024083</v>
      </c>
      <c r="P22" s="5">
        <v>0.9751782296490444</v>
      </c>
      <c r="Q22" s="5">
        <v>0.0946154</v>
      </c>
      <c r="R22" s="5">
        <v>0.0024083</v>
      </c>
      <c r="S22" s="33">
        <v>-9</v>
      </c>
      <c r="T22" s="5">
        <v>0.14550060936713682</v>
      </c>
      <c r="U22" s="33">
        <v>-9</v>
      </c>
      <c r="V22" s="33">
        <v>-9</v>
      </c>
      <c r="W22" s="34">
        <v>58.88032786885246</v>
      </c>
      <c r="X22" s="34">
        <v>-9</v>
      </c>
      <c r="Y22">
        <v>35917</v>
      </c>
      <c r="Z22">
        <v>-9</v>
      </c>
      <c r="AA22">
        <v>610</v>
      </c>
      <c r="AB22">
        <v>5</v>
      </c>
      <c r="AD22" s="29">
        <v>72</v>
      </c>
      <c r="AE22" s="29">
        <v>196</v>
      </c>
      <c r="AF22" s="29" t="s">
        <v>126</v>
      </c>
      <c r="AG22" s="29">
        <v>1893</v>
      </c>
      <c r="AH22" s="30" t="s">
        <v>4</v>
      </c>
      <c r="AI22" s="30" t="s">
        <v>4</v>
      </c>
      <c r="AJ22" s="30" t="s">
        <v>4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4</v>
      </c>
      <c r="AQ22" s="30" t="s">
        <v>41</v>
      </c>
      <c r="AR22" s="30" t="s">
        <v>209</v>
      </c>
      <c r="AS22" s="30" t="s">
        <v>209</v>
      </c>
      <c r="AT22" s="31" t="s">
        <v>98</v>
      </c>
      <c r="AU22" s="31" t="s">
        <v>98</v>
      </c>
      <c r="AV22">
        <v>0.18518518518518517</v>
      </c>
      <c r="AW22">
        <v>0.25925925925925924</v>
      </c>
      <c r="AX22">
        <v>0.2222222222222222</v>
      </c>
      <c r="AY22">
        <v>0.18518518518518517</v>
      </c>
    </row>
    <row r="23" spans="1:51" ht="12.75">
      <c r="A23">
        <v>73</v>
      </c>
      <c r="B23" t="s">
        <v>127</v>
      </c>
      <c r="C23">
        <v>1894</v>
      </c>
      <c r="D23">
        <v>1895</v>
      </c>
      <c r="E23" s="5">
        <v>0.15497080833972227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242</v>
      </c>
      <c r="L23">
        <v>5000</v>
      </c>
      <c r="M23">
        <v>10000</v>
      </c>
      <c r="N23" s="5">
        <v>0.0282584</v>
      </c>
      <c r="O23" s="5">
        <v>0.1540882</v>
      </c>
      <c r="P23" s="5">
        <v>0.17013362384128058</v>
      </c>
      <c r="Q23" s="5">
        <v>0.031203</v>
      </c>
      <c r="R23" s="5">
        <v>0.1521999</v>
      </c>
      <c r="S23" s="33">
        <v>-9</v>
      </c>
      <c r="T23" s="5">
        <v>0.03775299991522767</v>
      </c>
      <c r="U23" s="33">
        <v>-9</v>
      </c>
      <c r="V23" s="33">
        <v>-9</v>
      </c>
      <c r="W23" s="34">
        <v>158.63855421686748</v>
      </c>
      <c r="X23" s="34">
        <v>-9</v>
      </c>
      <c r="Y23">
        <v>13167</v>
      </c>
      <c r="Z23">
        <v>-9</v>
      </c>
      <c r="AA23">
        <v>83</v>
      </c>
      <c r="AB23">
        <v>1000</v>
      </c>
      <c r="AD23" s="29">
        <v>73</v>
      </c>
      <c r="AE23" s="29">
        <v>1490</v>
      </c>
      <c r="AF23" s="29" t="s">
        <v>127</v>
      </c>
      <c r="AG23" s="29">
        <v>1894</v>
      </c>
      <c r="AH23" s="30" t="s">
        <v>42</v>
      </c>
      <c r="AI23" s="30" t="s">
        <v>42</v>
      </c>
      <c r="AJ23" s="30" t="s">
        <v>42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42</v>
      </c>
      <c r="AQ23" s="30" t="s">
        <v>40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0.17857142857142858</v>
      </c>
      <c r="AW23">
        <v>0.25</v>
      </c>
      <c r="AX23">
        <v>0.21428571428571427</v>
      </c>
      <c r="AY23">
        <v>0.17857142857142858</v>
      </c>
    </row>
    <row r="24" spans="1:51" ht="12.75">
      <c r="A24">
        <v>76</v>
      </c>
      <c r="B24" t="s">
        <v>128</v>
      </c>
      <c r="C24">
        <v>1897</v>
      </c>
      <c r="D24">
        <v>1897</v>
      </c>
      <c r="E24" s="5">
        <v>0.07989682900925504</v>
      </c>
      <c r="F24" s="17" t="s">
        <v>102</v>
      </c>
      <c r="G24" s="17" t="s">
        <v>102</v>
      </c>
      <c r="H24" s="9">
        <v>1</v>
      </c>
      <c r="I24">
        <v>0</v>
      </c>
      <c r="J24">
        <v>0</v>
      </c>
      <c r="K24">
        <v>94</v>
      </c>
      <c r="L24">
        <v>600</v>
      </c>
      <c r="M24">
        <v>1400</v>
      </c>
      <c r="N24" s="5">
        <v>0.0021064</v>
      </c>
      <c r="O24" s="5">
        <v>0.0242576</v>
      </c>
      <c r="P24" s="5">
        <v>0.07989682900925504</v>
      </c>
      <c r="Q24" s="5">
        <v>0.0021064</v>
      </c>
      <c r="R24" s="5">
        <v>0.0242576</v>
      </c>
      <c r="S24" s="5">
        <v>0.07264478295726758</v>
      </c>
      <c r="T24" s="5">
        <v>0.004136149567353072</v>
      </c>
      <c r="U24" s="5">
        <v>0.052800486471412604</v>
      </c>
      <c r="V24" s="5">
        <v>0.7291471347332376</v>
      </c>
      <c r="W24" s="34">
        <v>36.96</v>
      </c>
      <c r="X24" s="34">
        <v>13.729357798165138</v>
      </c>
      <c r="Y24">
        <v>924</v>
      </c>
      <c r="Z24">
        <v>5986</v>
      </c>
      <c r="AA24">
        <v>25</v>
      </c>
      <c r="AB24">
        <v>436</v>
      </c>
      <c r="AD24" s="29">
        <v>76</v>
      </c>
      <c r="AE24" s="29">
        <v>1569</v>
      </c>
      <c r="AF24" s="29" t="s">
        <v>128</v>
      </c>
      <c r="AG24" s="29">
        <v>1897</v>
      </c>
      <c r="AH24" s="30" t="s">
        <v>43</v>
      </c>
      <c r="AI24" s="30" t="s">
        <v>43</v>
      </c>
      <c r="AJ24" s="30" t="s">
        <v>43</v>
      </c>
      <c r="AK24" s="30" t="s">
        <v>102</v>
      </c>
      <c r="AL24" s="30" t="s">
        <v>102</v>
      </c>
      <c r="AM24" s="30" t="s">
        <v>102</v>
      </c>
      <c r="AN24" s="30" t="s">
        <v>102</v>
      </c>
      <c r="AO24" s="30"/>
      <c r="AP24" s="30" t="s">
        <v>43</v>
      </c>
      <c r="AQ24" s="30" t="s">
        <v>6</v>
      </c>
      <c r="AR24" s="30" t="s">
        <v>209</v>
      </c>
      <c r="AS24" s="30" t="s">
        <v>209</v>
      </c>
      <c r="AT24" s="31" t="s">
        <v>102</v>
      </c>
      <c r="AU24" s="31" t="s">
        <v>102</v>
      </c>
      <c r="AV24">
        <v>0.1724137931034483</v>
      </c>
      <c r="AW24">
        <v>0.2413793103448276</v>
      </c>
      <c r="AX24">
        <v>0.20689655172413793</v>
      </c>
      <c r="AY24">
        <v>0.1724137931034483</v>
      </c>
    </row>
    <row r="25" spans="1:51" ht="12.75">
      <c r="A25">
        <v>79</v>
      </c>
      <c r="B25" t="s">
        <v>129</v>
      </c>
      <c r="C25">
        <v>1898</v>
      </c>
      <c r="D25">
        <v>1898</v>
      </c>
      <c r="E25" s="5">
        <v>0.9205303952879911</v>
      </c>
      <c r="F25" s="17" t="s">
        <v>98</v>
      </c>
      <c r="G25" s="17" t="s">
        <v>98</v>
      </c>
      <c r="H25" s="9">
        <v>1</v>
      </c>
      <c r="I25">
        <v>0</v>
      </c>
      <c r="J25">
        <v>0</v>
      </c>
      <c r="K25">
        <v>114</v>
      </c>
      <c r="L25">
        <v>2910</v>
      </c>
      <c r="M25">
        <v>775</v>
      </c>
      <c r="N25" s="5">
        <v>0.1970619</v>
      </c>
      <c r="O25" s="5">
        <v>0.0170124</v>
      </c>
      <c r="P25" s="5">
        <v>0.9205303952879911</v>
      </c>
      <c r="Q25" s="5">
        <v>0.1970619</v>
      </c>
      <c r="R25" s="5">
        <v>0.0170124</v>
      </c>
      <c r="S25" s="5">
        <v>0.8378503017005363</v>
      </c>
      <c r="T25" s="5">
        <v>0.12061825298984297</v>
      </c>
      <c r="U25" s="5">
        <v>0.023343326716019852</v>
      </c>
      <c r="V25" s="5">
        <v>0.8675643965811377</v>
      </c>
      <c r="W25" s="34">
        <v>254.28389830508473</v>
      </c>
      <c r="X25" s="34">
        <v>38.81699346405229</v>
      </c>
      <c r="Y25">
        <v>60011</v>
      </c>
      <c r="Z25">
        <v>5939</v>
      </c>
      <c r="AA25">
        <v>236</v>
      </c>
      <c r="AB25">
        <v>153</v>
      </c>
      <c r="AD25" s="29">
        <v>79</v>
      </c>
      <c r="AE25" s="29">
        <v>1557</v>
      </c>
      <c r="AF25" s="29" t="s">
        <v>129</v>
      </c>
      <c r="AG25" s="29">
        <v>1898</v>
      </c>
      <c r="AH25" s="30" t="s">
        <v>9</v>
      </c>
      <c r="AI25" s="30" t="s">
        <v>9</v>
      </c>
      <c r="AJ25" s="30" t="s">
        <v>9</v>
      </c>
      <c r="AK25" s="30" t="s">
        <v>102</v>
      </c>
      <c r="AL25" s="30" t="s">
        <v>102</v>
      </c>
      <c r="AM25" s="30" t="s">
        <v>102</v>
      </c>
      <c r="AN25" s="30"/>
      <c r="AO25" s="30"/>
      <c r="AP25" s="30" t="s">
        <v>9</v>
      </c>
      <c r="AQ25" s="30" t="s">
        <v>5</v>
      </c>
      <c r="AR25" s="30" t="s">
        <v>209</v>
      </c>
      <c r="AS25" s="30" t="s">
        <v>209</v>
      </c>
      <c r="AT25" s="31" t="s">
        <v>98</v>
      </c>
      <c r="AU25" s="31" t="s">
        <v>98</v>
      </c>
      <c r="AV25">
        <v>0.16666666666666666</v>
      </c>
      <c r="AW25">
        <v>0.23333333333333334</v>
      </c>
      <c r="AX25">
        <v>0.2</v>
      </c>
      <c r="AY25">
        <v>0.16666666666666666</v>
      </c>
    </row>
    <row r="26" spans="1:51" ht="63.75">
      <c r="A26">
        <v>82</v>
      </c>
      <c r="B26" t="s">
        <v>130</v>
      </c>
      <c r="C26">
        <v>1900</v>
      </c>
      <c r="D26">
        <v>1900</v>
      </c>
      <c r="E26" s="5">
        <v>0.828197056718968</v>
      </c>
      <c r="F26" s="17" t="s">
        <v>98</v>
      </c>
      <c r="G26" s="17" t="s">
        <v>98</v>
      </c>
      <c r="H26" s="9">
        <v>0</v>
      </c>
      <c r="I26">
        <v>0</v>
      </c>
      <c r="J26">
        <v>1</v>
      </c>
      <c r="K26">
        <v>59</v>
      </c>
      <c r="L26">
        <v>1003</v>
      </c>
      <c r="M26">
        <v>2000</v>
      </c>
      <c r="N26" s="5">
        <v>0.5783657</v>
      </c>
      <c r="O26" s="5">
        <v>0.1199774</v>
      </c>
      <c r="P26" s="5">
        <v>0.828197056718968</v>
      </c>
      <c r="Q26" s="5">
        <v>0.5783657</v>
      </c>
      <c r="R26" s="5">
        <v>0.1199774</v>
      </c>
      <c r="S26" s="5">
        <v>0.8455554477906144</v>
      </c>
      <c r="T26" s="5">
        <v>0.5617279038296121</v>
      </c>
      <c r="U26" s="5">
        <v>0.10260215908627751</v>
      </c>
      <c r="V26" s="5">
        <v>0.8917887979325506</v>
      </c>
      <c r="W26" s="34">
        <v>100.88037529319782</v>
      </c>
      <c r="X26" s="34">
        <v>12.241</v>
      </c>
      <c r="Y26">
        <v>258052</v>
      </c>
      <c r="Z26">
        <v>12241</v>
      </c>
      <c r="AA26">
        <v>2558</v>
      </c>
      <c r="AB26">
        <v>1000</v>
      </c>
      <c r="AD26" s="29">
        <v>82</v>
      </c>
      <c r="AE26" s="29">
        <v>31</v>
      </c>
      <c r="AF26" s="29" t="s">
        <v>130</v>
      </c>
      <c r="AG26" s="29">
        <v>1900</v>
      </c>
      <c r="AH26" s="30" t="s">
        <v>222</v>
      </c>
      <c r="AI26" s="30" t="s">
        <v>223</v>
      </c>
      <c r="AJ26" s="30" t="s">
        <v>224</v>
      </c>
      <c r="AK26" s="30" t="s">
        <v>102</v>
      </c>
      <c r="AL26" s="30" t="s">
        <v>102</v>
      </c>
      <c r="AM26" s="30" t="s">
        <v>102</v>
      </c>
      <c r="AN26" s="30" t="s">
        <v>102</v>
      </c>
      <c r="AO26" s="30"/>
      <c r="AP26" s="30" t="s">
        <v>223</v>
      </c>
      <c r="AQ26" s="30" t="s">
        <v>40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0.16129032258064516</v>
      </c>
      <c r="AW26">
        <v>0.22580645161290322</v>
      </c>
      <c r="AX26">
        <v>0.1935483870967742</v>
      </c>
      <c r="AY26">
        <v>0.16129032258064516</v>
      </c>
    </row>
    <row r="27" spans="1:51" ht="12.75">
      <c r="A27">
        <v>83</v>
      </c>
      <c r="B27" t="s">
        <v>131</v>
      </c>
      <c r="C27">
        <v>1900</v>
      </c>
      <c r="D27">
        <v>1900</v>
      </c>
      <c r="E27" s="5">
        <v>0.4765747053323962</v>
      </c>
      <c r="F27" s="17" t="s">
        <v>98</v>
      </c>
      <c r="G27" s="17" t="s">
        <v>102</v>
      </c>
      <c r="H27" s="9">
        <v>1</v>
      </c>
      <c r="I27">
        <v>0</v>
      </c>
      <c r="J27">
        <v>0</v>
      </c>
      <c r="K27">
        <v>55</v>
      </c>
      <c r="L27">
        <v>242</v>
      </c>
      <c r="M27">
        <v>3758</v>
      </c>
      <c r="N27" s="5">
        <v>0.1092385</v>
      </c>
      <c r="O27" s="5">
        <v>0.1199774</v>
      </c>
      <c r="P27" s="5">
        <v>0.4765747053323962</v>
      </c>
      <c r="Q27" s="5">
        <v>0.1092385</v>
      </c>
      <c r="R27" s="5">
        <v>0.1199774</v>
      </c>
      <c r="S27" s="5">
        <v>0.6026489137764253</v>
      </c>
      <c r="T27" s="5">
        <v>0.15561321427889574</v>
      </c>
      <c r="U27" s="5">
        <v>0.10260215908627751</v>
      </c>
      <c r="V27" s="5">
        <v>0.7551080420793346</v>
      </c>
      <c r="W27" s="34">
        <v>37.74430823117338</v>
      </c>
      <c r="X27" s="34">
        <v>12.241</v>
      </c>
      <c r="Y27">
        <v>43104</v>
      </c>
      <c r="Z27">
        <v>12241</v>
      </c>
      <c r="AA27">
        <v>1142</v>
      </c>
      <c r="AB27">
        <v>1000</v>
      </c>
      <c r="AD27" s="29">
        <v>83</v>
      </c>
      <c r="AE27" s="29">
        <v>3250</v>
      </c>
      <c r="AF27" s="29" t="s">
        <v>131</v>
      </c>
      <c r="AG27" s="29">
        <v>1900</v>
      </c>
      <c r="AH27" s="30" t="s">
        <v>7</v>
      </c>
      <c r="AI27" s="30" t="s">
        <v>7</v>
      </c>
      <c r="AJ27" s="30" t="s">
        <v>7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7</v>
      </c>
      <c r="AQ27" s="30" t="s">
        <v>40</v>
      </c>
      <c r="AR27" s="30" t="s">
        <v>209</v>
      </c>
      <c r="AS27" s="30" t="s">
        <v>209</v>
      </c>
      <c r="AT27" s="31" t="s">
        <v>98</v>
      </c>
      <c r="AU27" s="31" t="s">
        <v>102</v>
      </c>
      <c r="AV27">
        <v>0.15625</v>
      </c>
      <c r="AW27">
        <v>0.21875</v>
      </c>
      <c r="AX27">
        <v>0.1875</v>
      </c>
      <c r="AY27">
        <v>0.15625</v>
      </c>
    </row>
    <row r="28" spans="1:51" ht="12.75">
      <c r="A28">
        <v>94</v>
      </c>
      <c r="B28" t="s">
        <v>111</v>
      </c>
      <c r="C28">
        <v>1909</v>
      </c>
      <c r="D28">
        <v>1910</v>
      </c>
      <c r="E28" s="5">
        <v>0.9221056375600214</v>
      </c>
      <c r="F28" s="17" t="s">
        <v>98</v>
      </c>
      <c r="G28" s="17" t="s">
        <v>98</v>
      </c>
      <c r="H28" s="9">
        <v>1</v>
      </c>
      <c r="I28">
        <v>0</v>
      </c>
      <c r="J28">
        <v>0</v>
      </c>
      <c r="K28">
        <v>260</v>
      </c>
      <c r="L28">
        <v>2000</v>
      </c>
      <c r="M28">
        <v>8000</v>
      </c>
      <c r="N28" s="5">
        <v>0.014518</v>
      </c>
      <c r="O28" s="5">
        <v>0.0012264</v>
      </c>
      <c r="P28" s="5">
        <v>0.9230294364058985</v>
      </c>
      <c r="Q28" s="5">
        <v>0.014653</v>
      </c>
      <c r="R28" s="5">
        <v>0.0012219</v>
      </c>
      <c r="S28" s="33">
        <v>-9</v>
      </c>
      <c r="T28" s="5">
        <v>0.01988413621768057</v>
      </c>
      <c r="U28" s="33">
        <v>-9</v>
      </c>
      <c r="V28" s="33">
        <v>-9</v>
      </c>
      <c r="W28" s="34">
        <v>83.25225225225225</v>
      </c>
      <c r="X28" s="34">
        <v>-9</v>
      </c>
      <c r="Y28">
        <v>9241</v>
      </c>
      <c r="Z28">
        <v>-9</v>
      </c>
      <c r="AA28">
        <v>111</v>
      </c>
      <c r="AB28">
        <v>6</v>
      </c>
      <c r="AD28" s="29">
        <v>94</v>
      </c>
      <c r="AE28" s="29">
        <v>1086</v>
      </c>
      <c r="AF28" s="29" t="s">
        <v>111</v>
      </c>
      <c r="AG28" s="29">
        <v>1909</v>
      </c>
      <c r="AH28" s="30" t="s">
        <v>5</v>
      </c>
      <c r="AI28" s="30" t="s">
        <v>5</v>
      </c>
      <c r="AJ28" s="30" t="s">
        <v>5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5</v>
      </c>
      <c r="AQ28" s="30" t="s">
        <v>22</v>
      </c>
      <c r="AR28" s="30" t="s">
        <v>209</v>
      </c>
      <c r="AS28" s="30" t="s">
        <v>209</v>
      </c>
      <c r="AT28" s="31" t="s">
        <v>98</v>
      </c>
      <c r="AU28" s="31" t="s">
        <v>98</v>
      </c>
      <c r="AV28">
        <v>0.16666666666666666</v>
      </c>
      <c r="AW28">
        <v>0.19444444444444445</v>
      </c>
      <c r="AX28">
        <v>0.25</v>
      </c>
      <c r="AY28">
        <v>0.19444444444444445</v>
      </c>
    </row>
    <row r="29" spans="1:51" ht="25.5">
      <c r="A29">
        <v>100</v>
      </c>
      <c r="B29" t="s">
        <v>136</v>
      </c>
      <c r="C29">
        <v>1912</v>
      </c>
      <c r="D29">
        <v>1913</v>
      </c>
      <c r="E29" s="5">
        <v>0.3016588723197741</v>
      </c>
      <c r="F29" s="17" t="s">
        <v>98</v>
      </c>
      <c r="G29" s="17" t="s">
        <v>98</v>
      </c>
      <c r="H29" s="9">
        <v>0</v>
      </c>
      <c r="I29">
        <v>0</v>
      </c>
      <c r="J29">
        <v>1</v>
      </c>
      <c r="K29">
        <v>185</v>
      </c>
      <c r="L29">
        <v>52000</v>
      </c>
      <c r="M29">
        <v>30000</v>
      </c>
      <c r="N29" s="5">
        <v>0.0068374</v>
      </c>
      <c r="O29" s="5">
        <v>0.0158286</v>
      </c>
      <c r="P29" s="5">
        <v>0.2946048434020184</v>
      </c>
      <c r="Q29" s="5">
        <v>0.0073417</v>
      </c>
      <c r="R29" s="5">
        <v>0.0175788</v>
      </c>
      <c r="S29" s="5">
        <v>0.3027263606168368</v>
      </c>
      <c r="T29" s="5">
        <v>0.013769333366228364</v>
      </c>
      <c r="U29" s="5">
        <v>0.03171508807025276</v>
      </c>
      <c r="V29" s="5">
        <v>0.40707451166246217</v>
      </c>
      <c r="W29" s="34">
        <v>33.66386554621849</v>
      </c>
      <c r="X29" s="34">
        <v>49.03319502074689</v>
      </c>
      <c r="Y29">
        <v>4006</v>
      </c>
      <c r="Z29">
        <v>11817</v>
      </c>
      <c r="AA29">
        <v>119</v>
      </c>
      <c r="AB29">
        <v>241</v>
      </c>
      <c r="AD29" s="29">
        <v>100</v>
      </c>
      <c r="AE29" s="29">
        <v>1250</v>
      </c>
      <c r="AF29" s="29" t="s">
        <v>136</v>
      </c>
      <c r="AG29" s="29">
        <v>1912</v>
      </c>
      <c r="AH29" s="30" t="s">
        <v>227</v>
      </c>
      <c r="AI29" s="30" t="s">
        <v>47</v>
      </c>
      <c r="AJ29" s="30" t="s">
        <v>46</v>
      </c>
      <c r="AK29" s="30" t="s">
        <v>102</v>
      </c>
      <c r="AL29" s="30" t="s">
        <v>102</v>
      </c>
      <c r="AM29" s="30" t="s">
        <v>102</v>
      </c>
      <c r="AN29" s="30" t="s">
        <v>98</v>
      </c>
      <c r="AO29" s="30"/>
      <c r="AP29" s="30" t="s">
        <v>227</v>
      </c>
      <c r="AQ29" s="30" t="s">
        <v>6</v>
      </c>
      <c r="AR29" s="30" t="s">
        <v>209</v>
      </c>
      <c r="AS29" s="30" t="s">
        <v>209</v>
      </c>
      <c r="AT29" s="31" t="s">
        <v>98</v>
      </c>
      <c r="AU29" s="31" t="s">
        <v>98</v>
      </c>
      <c r="AV29">
        <v>0.18421052631578946</v>
      </c>
      <c r="AW29">
        <v>0.21052631578947367</v>
      </c>
      <c r="AX29">
        <v>0.2631578947368421</v>
      </c>
      <c r="AY29">
        <v>0.21052631578947367</v>
      </c>
    </row>
    <row r="30" spans="1:51" ht="89.25">
      <c r="A30">
        <v>106</v>
      </c>
      <c r="B30" t="s">
        <v>138</v>
      </c>
      <c r="C30">
        <v>1914</v>
      </c>
      <c r="D30">
        <v>1918</v>
      </c>
      <c r="E30" s="5">
        <v>0.9731086037636831</v>
      </c>
      <c r="F30" s="17" t="s">
        <v>102</v>
      </c>
      <c r="G30" s="17" t="s">
        <v>102</v>
      </c>
      <c r="H30" s="9">
        <v>0</v>
      </c>
      <c r="I30">
        <v>5</v>
      </c>
      <c r="J30">
        <v>0</v>
      </c>
      <c r="K30">
        <v>1567</v>
      </c>
      <c r="L30">
        <v>3386200</v>
      </c>
      <c r="M30">
        <v>5191831</v>
      </c>
      <c r="N30" s="5">
        <v>0.0682371</v>
      </c>
      <c r="O30" s="5">
        <v>0.0018857</v>
      </c>
      <c r="P30" s="5">
        <v>0.2651629918871045</v>
      </c>
      <c r="Q30" s="5">
        <v>0.21676120000000001</v>
      </c>
      <c r="R30" s="5">
        <v>0.6007028</v>
      </c>
      <c r="S30" s="5">
        <v>0.9760105825191021</v>
      </c>
      <c r="T30" s="5">
        <v>0.12982285260347617</v>
      </c>
      <c r="U30" s="5">
        <v>0.00319092299350649</v>
      </c>
      <c r="V30" s="5">
        <v>0.924540830719911</v>
      </c>
      <c r="W30" s="34">
        <v>1241.9547079856973</v>
      </c>
      <c r="X30" s="34">
        <v>101.36585365853658</v>
      </c>
      <c r="Y30">
        <v>1042000</v>
      </c>
      <c r="Z30">
        <v>4156</v>
      </c>
      <c r="AA30">
        <v>839</v>
      </c>
      <c r="AB30">
        <v>41</v>
      </c>
      <c r="AD30" s="29">
        <v>106</v>
      </c>
      <c r="AE30" s="29">
        <v>257</v>
      </c>
      <c r="AF30" s="29" t="s">
        <v>138</v>
      </c>
      <c r="AG30" s="29">
        <v>1914</v>
      </c>
      <c r="AH30" s="30" t="s">
        <v>10</v>
      </c>
      <c r="AI30" s="30" t="s">
        <v>10</v>
      </c>
      <c r="AJ30" s="30" t="s">
        <v>10</v>
      </c>
      <c r="AK30" s="30" t="s">
        <v>102</v>
      </c>
      <c r="AL30" s="30" t="s">
        <v>102</v>
      </c>
      <c r="AM30" s="30" t="s">
        <v>102</v>
      </c>
      <c r="AN30" s="30" t="s">
        <v>102</v>
      </c>
      <c r="AO30" s="30"/>
      <c r="AP30" s="30" t="s">
        <v>10</v>
      </c>
      <c r="AQ30" s="30" t="s">
        <v>47</v>
      </c>
      <c r="AR30" s="30" t="s">
        <v>231</v>
      </c>
      <c r="AS30" s="30" t="s">
        <v>232</v>
      </c>
      <c r="AT30" s="31" t="s">
        <v>102</v>
      </c>
      <c r="AU30" s="31" t="s">
        <v>102</v>
      </c>
      <c r="AV30">
        <v>0.2</v>
      </c>
      <c r="AW30">
        <v>0.225</v>
      </c>
      <c r="AX30">
        <v>0.275</v>
      </c>
      <c r="AY30">
        <v>0.2</v>
      </c>
    </row>
    <row r="31" spans="1:51" ht="38.25">
      <c r="A31">
        <v>112</v>
      </c>
      <c r="B31" t="s">
        <v>140</v>
      </c>
      <c r="C31">
        <v>1919</v>
      </c>
      <c r="D31">
        <v>1919</v>
      </c>
      <c r="E31" s="5">
        <v>0.8248436972145479</v>
      </c>
      <c r="F31" s="17" t="s">
        <v>98</v>
      </c>
      <c r="G31" s="17" t="s">
        <v>98</v>
      </c>
      <c r="H31" s="9">
        <v>0</v>
      </c>
      <c r="I31">
        <v>0</v>
      </c>
      <c r="J31">
        <v>1</v>
      </c>
      <c r="K31">
        <v>111</v>
      </c>
      <c r="L31">
        <v>5000</v>
      </c>
      <c r="M31">
        <v>6000</v>
      </c>
      <c r="N31" s="5">
        <v>0.0178238</v>
      </c>
      <c r="O31" s="5">
        <v>0.0037849</v>
      </c>
      <c r="P31" s="5">
        <v>0.8248436972145479</v>
      </c>
      <c r="Q31" s="5">
        <v>0.0178238</v>
      </c>
      <c r="R31" s="5">
        <v>0.0037849</v>
      </c>
      <c r="S31" s="5">
        <v>0.9324685779558191</v>
      </c>
      <c r="T31" s="5">
        <v>0.01900403694999306</v>
      </c>
      <c r="U31" s="5">
        <v>0.0013763140873085762</v>
      </c>
      <c r="V31" s="5">
        <v>0.22789567282867257</v>
      </c>
      <c r="W31" s="34">
        <v>104.77149321266968</v>
      </c>
      <c r="X31" s="34">
        <v>354.962962962963</v>
      </c>
      <c r="Y31">
        <v>46309</v>
      </c>
      <c r="Z31">
        <v>9584</v>
      </c>
      <c r="AA31">
        <v>442</v>
      </c>
      <c r="AB31">
        <v>27</v>
      </c>
      <c r="AD31" s="29">
        <v>112</v>
      </c>
      <c r="AE31" s="29">
        <v>1265</v>
      </c>
      <c r="AF31" s="29" t="s">
        <v>140</v>
      </c>
      <c r="AG31" s="29">
        <v>1919</v>
      </c>
      <c r="AH31" s="30" t="s">
        <v>234</v>
      </c>
      <c r="AI31" s="30" t="s">
        <v>235</v>
      </c>
      <c r="AJ31" s="30" t="s">
        <v>213</v>
      </c>
      <c r="AK31" s="30" t="s">
        <v>102</v>
      </c>
      <c r="AL31" s="30" t="s">
        <v>102</v>
      </c>
      <c r="AM31" s="30" t="s">
        <v>102</v>
      </c>
      <c r="AN31" s="30" t="s">
        <v>98</v>
      </c>
      <c r="AO31" s="30"/>
      <c r="AP31" s="30" t="s">
        <v>235</v>
      </c>
      <c r="AQ31" s="30" t="s">
        <v>53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0.19047619047619047</v>
      </c>
      <c r="AW31">
        <v>0.21428571428571427</v>
      </c>
      <c r="AX31">
        <v>0.2857142857142857</v>
      </c>
      <c r="AY31">
        <v>0.21428571428571427</v>
      </c>
    </row>
    <row r="32" spans="1:51" ht="12.75">
      <c r="A32">
        <v>115</v>
      </c>
      <c r="B32" t="s">
        <v>128</v>
      </c>
      <c r="C32">
        <v>1919</v>
      </c>
      <c r="D32">
        <v>1922</v>
      </c>
      <c r="E32" s="5">
        <v>0.3234648230988207</v>
      </c>
      <c r="F32" s="17" t="s">
        <v>102</v>
      </c>
      <c r="G32" s="17" t="s">
        <v>102</v>
      </c>
      <c r="H32" s="9">
        <v>1</v>
      </c>
      <c r="I32">
        <v>0</v>
      </c>
      <c r="J32">
        <v>0</v>
      </c>
      <c r="K32">
        <v>1256</v>
      </c>
      <c r="L32">
        <v>30000</v>
      </c>
      <c r="M32">
        <v>20000</v>
      </c>
      <c r="N32" s="5">
        <v>0.0027839</v>
      </c>
      <c r="O32" s="5">
        <v>0.0058226</v>
      </c>
      <c r="P32" s="5">
        <v>0.4343642003964307</v>
      </c>
      <c r="Q32" s="5">
        <v>0.0058948</v>
      </c>
      <c r="R32" s="5">
        <v>0.0076763</v>
      </c>
      <c r="S32" s="5">
        <v>0.3926370325087734</v>
      </c>
      <c r="T32" s="5">
        <v>0.003998146856090226</v>
      </c>
      <c r="U32" s="5">
        <v>0.006184659463894092</v>
      </c>
      <c r="V32" s="5">
        <v>0.7793646174242618</v>
      </c>
      <c r="W32" s="34">
        <v>918.0862068965517</v>
      </c>
      <c r="X32" s="34">
        <v>259.90697674418607</v>
      </c>
      <c r="Y32">
        <v>53249</v>
      </c>
      <c r="Z32">
        <v>33528</v>
      </c>
      <c r="AA32">
        <v>58</v>
      </c>
      <c r="AB32">
        <v>129</v>
      </c>
      <c r="AD32" s="29">
        <v>115</v>
      </c>
      <c r="AE32" s="29">
        <v>1270</v>
      </c>
      <c r="AF32" s="29" t="s">
        <v>128</v>
      </c>
      <c r="AG32" s="29">
        <v>1919</v>
      </c>
      <c r="AH32" s="30" t="s">
        <v>43</v>
      </c>
      <c r="AI32" s="30" t="s">
        <v>43</v>
      </c>
      <c r="AJ32" s="30" t="s">
        <v>43</v>
      </c>
      <c r="AK32" s="30" t="s">
        <v>102</v>
      </c>
      <c r="AL32" s="30" t="s">
        <v>102</v>
      </c>
      <c r="AM32" s="30" t="s">
        <v>102</v>
      </c>
      <c r="AN32" s="30" t="s">
        <v>102</v>
      </c>
      <c r="AO32" s="30"/>
      <c r="AP32" s="30" t="s">
        <v>43</v>
      </c>
      <c r="AQ32" s="30" t="s">
        <v>6</v>
      </c>
      <c r="AR32" s="30" t="s">
        <v>209</v>
      </c>
      <c r="AS32" s="30" t="s">
        <v>209</v>
      </c>
      <c r="AT32" s="31" t="s">
        <v>102</v>
      </c>
      <c r="AU32" s="31" t="s">
        <v>102</v>
      </c>
      <c r="AV32">
        <v>0.18604651162790697</v>
      </c>
      <c r="AW32">
        <v>0.20930232558139536</v>
      </c>
      <c r="AX32">
        <v>0.27906976744186046</v>
      </c>
      <c r="AY32">
        <v>0.20930232558139536</v>
      </c>
    </row>
    <row r="33" spans="1:51" ht="12.75">
      <c r="A33">
        <v>116</v>
      </c>
      <c r="B33" t="s">
        <v>141</v>
      </c>
      <c r="C33">
        <v>1919</v>
      </c>
      <c r="D33">
        <v>1921</v>
      </c>
      <c r="E33" s="5">
        <v>0.9132831930895823</v>
      </c>
      <c r="F33" s="17" t="s">
        <v>142</v>
      </c>
      <c r="G33" s="17" t="s">
        <v>102</v>
      </c>
      <c r="H33" s="9">
        <v>1</v>
      </c>
      <c r="I33">
        <v>0</v>
      </c>
      <c r="J33">
        <v>0</v>
      </c>
      <c r="K33">
        <v>720</v>
      </c>
      <c r="L33">
        <v>5000</v>
      </c>
      <c r="M33">
        <v>35000</v>
      </c>
      <c r="N33" s="5">
        <v>0.0613224</v>
      </c>
      <c r="O33" s="5">
        <v>0.0058226</v>
      </c>
      <c r="P33" s="5">
        <v>0.8894005618346403</v>
      </c>
      <c r="Q33" s="5">
        <v>0.0501187</v>
      </c>
      <c r="R33" s="5">
        <v>0.0062324</v>
      </c>
      <c r="S33" s="5">
        <v>0.948534006628515</v>
      </c>
      <c r="T33" s="5">
        <v>0.11398516644916679</v>
      </c>
      <c r="U33" s="5">
        <v>0.006184659463894092</v>
      </c>
      <c r="V33" s="5">
        <v>0.5081290964746216</v>
      </c>
      <c r="W33" s="34">
        <v>268.49788494077836</v>
      </c>
      <c r="X33" s="34">
        <v>259.90697674418607</v>
      </c>
      <c r="Y33">
        <v>634729</v>
      </c>
      <c r="Z33">
        <v>33528</v>
      </c>
      <c r="AA33">
        <v>2364</v>
      </c>
      <c r="AB33">
        <v>129</v>
      </c>
      <c r="AD33" s="29">
        <v>116</v>
      </c>
      <c r="AE33" s="29">
        <v>3134</v>
      </c>
      <c r="AF33" s="29" t="s">
        <v>141</v>
      </c>
      <c r="AG33" s="29">
        <v>1919</v>
      </c>
      <c r="AH33" s="30" t="s">
        <v>4</v>
      </c>
      <c r="AI33" s="30" t="s">
        <v>4</v>
      </c>
      <c r="AJ33" s="30" t="s">
        <v>4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4</v>
      </c>
      <c r="AQ33" s="30" t="s">
        <v>6</v>
      </c>
      <c r="AR33" s="30" t="s">
        <v>209</v>
      </c>
      <c r="AS33" s="30" t="s">
        <v>209</v>
      </c>
      <c r="AT33" s="31" t="s">
        <v>142</v>
      </c>
      <c r="AU33" s="31" t="s">
        <v>102</v>
      </c>
      <c r="AV33">
        <v>0.18181818181818182</v>
      </c>
      <c r="AW33">
        <v>0.20454545454545456</v>
      </c>
      <c r="AX33">
        <v>0.2727272727272727</v>
      </c>
      <c r="AY33">
        <v>0.20454545454545456</v>
      </c>
    </row>
    <row r="34" spans="1:51" ht="12.75">
      <c r="A34">
        <v>117</v>
      </c>
      <c r="B34" t="s">
        <v>143</v>
      </c>
      <c r="C34">
        <v>1920</v>
      </c>
      <c r="D34">
        <v>1920</v>
      </c>
      <c r="E34" s="5">
        <v>0.9480555739747397</v>
      </c>
      <c r="F34" s="17" t="s">
        <v>98</v>
      </c>
      <c r="G34" s="17" t="s">
        <v>98</v>
      </c>
      <c r="H34" s="9">
        <v>1</v>
      </c>
      <c r="I34">
        <v>0</v>
      </c>
      <c r="J34">
        <v>0</v>
      </c>
      <c r="K34">
        <v>140</v>
      </c>
      <c r="L34">
        <v>500</v>
      </c>
      <c r="M34">
        <v>500</v>
      </c>
      <c r="N34" s="5">
        <v>0.0271653</v>
      </c>
      <c r="O34" s="5">
        <v>0.0014884</v>
      </c>
      <c r="P34" s="5">
        <v>0.9480555739747397</v>
      </c>
      <c r="Q34" s="5">
        <v>0.0271653</v>
      </c>
      <c r="R34" s="5">
        <v>0.0014884</v>
      </c>
      <c r="S34" s="5">
        <v>0.9426787004353089</v>
      </c>
      <c r="T34" s="5">
        <v>0.04385818257291064</v>
      </c>
      <c r="U34" s="5">
        <v>0.0026668768695673377</v>
      </c>
      <c r="V34" s="5">
        <v>0.11325640983619169</v>
      </c>
      <c r="W34" s="34">
        <v>14.08004158004158</v>
      </c>
      <c r="X34" s="34">
        <v>110.24</v>
      </c>
      <c r="Y34">
        <v>13545</v>
      </c>
      <c r="Z34">
        <v>5512</v>
      </c>
      <c r="AA34">
        <v>962</v>
      </c>
      <c r="AB34">
        <v>50</v>
      </c>
      <c r="AD34" s="29">
        <v>117</v>
      </c>
      <c r="AE34" s="29">
        <v>1272</v>
      </c>
      <c r="AF34" s="29" t="s">
        <v>143</v>
      </c>
      <c r="AG34" s="29">
        <v>1920</v>
      </c>
      <c r="AH34" s="30" t="s">
        <v>51</v>
      </c>
      <c r="AI34" s="30" t="s">
        <v>51</v>
      </c>
      <c r="AJ34" s="30" t="s">
        <v>51</v>
      </c>
      <c r="AK34" s="30" t="s">
        <v>102</v>
      </c>
      <c r="AL34" s="30" t="s">
        <v>102</v>
      </c>
      <c r="AM34" s="30" t="s">
        <v>102</v>
      </c>
      <c r="AN34" s="30" t="s">
        <v>102</v>
      </c>
      <c r="AO34" s="30"/>
      <c r="AP34" s="30" t="s">
        <v>51</v>
      </c>
      <c r="AQ34" s="30" t="s">
        <v>54</v>
      </c>
      <c r="AR34" s="30" t="s">
        <v>209</v>
      </c>
      <c r="AS34" s="30" t="s">
        <v>209</v>
      </c>
      <c r="AT34" s="31" t="s">
        <v>98</v>
      </c>
      <c r="AU34" s="31" t="s">
        <v>98</v>
      </c>
      <c r="AV34">
        <v>0.17777777777777778</v>
      </c>
      <c r="AW34">
        <v>0.2</v>
      </c>
      <c r="AX34">
        <v>0.26666666666666666</v>
      </c>
      <c r="AY34">
        <v>0.2</v>
      </c>
    </row>
    <row r="35" spans="1:51" ht="12.75">
      <c r="A35">
        <v>121</v>
      </c>
      <c r="B35" t="s">
        <v>145</v>
      </c>
      <c r="C35">
        <v>1931</v>
      </c>
      <c r="D35">
        <v>1933</v>
      </c>
      <c r="E35" s="5">
        <v>0.24698252729322523</v>
      </c>
      <c r="F35" s="17" t="s">
        <v>98</v>
      </c>
      <c r="G35" s="17" t="s">
        <v>98</v>
      </c>
      <c r="H35" s="9">
        <v>1</v>
      </c>
      <c r="I35">
        <v>0</v>
      </c>
      <c r="J35">
        <v>0</v>
      </c>
      <c r="K35">
        <v>505</v>
      </c>
      <c r="L35">
        <v>10000</v>
      </c>
      <c r="M35">
        <v>50000</v>
      </c>
      <c r="N35" s="5">
        <v>0.0411423</v>
      </c>
      <c r="O35" s="5">
        <v>0.1254375</v>
      </c>
      <c r="P35" s="5">
        <v>0.2863410399879373</v>
      </c>
      <c r="Q35" s="5">
        <v>0.0491846</v>
      </c>
      <c r="R35" s="5">
        <v>0.1225847</v>
      </c>
      <c r="S35" s="5">
        <v>0.21630038701412363</v>
      </c>
      <c r="T35" s="5">
        <v>0.04103232805414611</v>
      </c>
      <c r="U35" s="5">
        <v>0.14866834063428694</v>
      </c>
      <c r="V35" s="5">
        <v>0.9463146281269276</v>
      </c>
      <c r="W35" s="34">
        <v>760.8767123287671</v>
      </c>
      <c r="X35" s="34">
        <v>43.16529411764706</v>
      </c>
      <c r="Y35">
        <v>222176</v>
      </c>
      <c r="Z35">
        <v>73381</v>
      </c>
      <c r="AA35">
        <v>292</v>
      </c>
      <c r="AB35">
        <v>1700</v>
      </c>
      <c r="AD35" s="29">
        <v>121</v>
      </c>
      <c r="AE35" s="29">
        <v>129</v>
      </c>
      <c r="AF35" s="29" t="s">
        <v>145</v>
      </c>
      <c r="AG35" s="29">
        <v>1931</v>
      </c>
      <c r="AH35" s="30" t="s">
        <v>42</v>
      </c>
      <c r="AI35" s="30" t="s">
        <v>42</v>
      </c>
      <c r="AJ35" s="30" t="s">
        <v>42</v>
      </c>
      <c r="AK35" s="30" t="s">
        <v>102</v>
      </c>
      <c r="AL35" s="30" t="s">
        <v>102</v>
      </c>
      <c r="AM35" s="30" t="s">
        <v>102</v>
      </c>
      <c r="AN35" s="30" t="s">
        <v>102</v>
      </c>
      <c r="AO35" s="30"/>
      <c r="AP35" s="30" t="s">
        <v>42</v>
      </c>
      <c r="AQ35" s="30" t="s">
        <v>40</v>
      </c>
      <c r="AR35" s="30" t="s">
        <v>209</v>
      </c>
      <c r="AS35" s="30" t="s">
        <v>209</v>
      </c>
      <c r="AT35" s="31" t="s">
        <v>98</v>
      </c>
      <c r="AU35" s="31" t="s">
        <v>98</v>
      </c>
      <c r="AV35">
        <v>0.1702127659574468</v>
      </c>
      <c r="AW35">
        <v>0.19148936170212766</v>
      </c>
      <c r="AX35">
        <v>0.2765957446808511</v>
      </c>
      <c r="AY35">
        <v>0.2127659574468085</v>
      </c>
    </row>
    <row r="36" spans="1:51" ht="12.75">
      <c r="A36">
        <v>127</v>
      </c>
      <c r="B36" t="s">
        <v>148</v>
      </c>
      <c r="C36">
        <v>1935</v>
      </c>
      <c r="D36">
        <v>1936</v>
      </c>
      <c r="E36" s="5">
        <v>0.9228420320211695</v>
      </c>
      <c r="F36" s="17" t="s">
        <v>98</v>
      </c>
      <c r="G36" s="17" t="s">
        <v>102</v>
      </c>
      <c r="H36" s="9">
        <v>1</v>
      </c>
      <c r="I36">
        <v>0</v>
      </c>
      <c r="J36">
        <v>0</v>
      </c>
      <c r="K36">
        <v>220</v>
      </c>
      <c r="L36">
        <v>4000</v>
      </c>
      <c r="M36">
        <v>16000</v>
      </c>
      <c r="N36" s="5">
        <v>0.0511954</v>
      </c>
      <c r="O36" s="5">
        <v>0.0042804</v>
      </c>
      <c r="P36" s="5">
        <v>0.7410365620484844</v>
      </c>
      <c r="Q36" s="5">
        <v>0.039338</v>
      </c>
      <c r="R36" s="5">
        <v>0.0137471</v>
      </c>
      <c r="S36" s="33">
        <v>-9</v>
      </c>
      <c r="T36" s="5">
        <v>0.10307093555659393</v>
      </c>
      <c r="U36" s="33">
        <v>-9</v>
      </c>
      <c r="V36" s="33">
        <v>-9</v>
      </c>
      <c r="W36" s="34">
        <v>372.013768115942</v>
      </c>
      <c r="X36" s="34">
        <v>-9</v>
      </c>
      <c r="Y36">
        <v>513379</v>
      </c>
      <c r="Z36">
        <v>-9</v>
      </c>
      <c r="AA36">
        <v>1380</v>
      </c>
      <c r="AB36">
        <v>100</v>
      </c>
      <c r="AD36" s="29">
        <v>127</v>
      </c>
      <c r="AE36" s="29">
        <v>111</v>
      </c>
      <c r="AF36" s="29" t="s">
        <v>148</v>
      </c>
      <c r="AG36" s="29">
        <v>1935</v>
      </c>
      <c r="AH36" s="30" t="s">
        <v>11</v>
      </c>
      <c r="AI36" s="30" t="s">
        <v>11</v>
      </c>
      <c r="AJ36" s="30" t="s">
        <v>57</v>
      </c>
      <c r="AK36" s="30" t="s">
        <v>102</v>
      </c>
      <c r="AL36" s="30" t="s">
        <v>102</v>
      </c>
      <c r="AM36" s="30" t="s">
        <v>102</v>
      </c>
      <c r="AN36" s="30" t="s">
        <v>98</v>
      </c>
      <c r="AO36" s="30"/>
      <c r="AP36" s="30" t="s">
        <v>11</v>
      </c>
      <c r="AQ36" s="30" t="s">
        <v>57</v>
      </c>
      <c r="AR36" s="30" t="s">
        <v>209</v>
      </c>
      <c r="AS36" s="30" t="s">
        <v>209</v>
      </c>
      <c r="AT36" s="31" t="s">
        <v>98</v>
      </c>
      <c r="AU36" s="31" t="s">
        <v>102</v>
      </c>
      <c r="AV36">
        <v>0.16</v>
      </c>
      <c r="AW36">
        <v>0.18</v>
      </c>
      <c r="AX36">
        <v>0.3</v>
      </c>
      <c r="AY36">
        <v>0.22</v>
      </c>
    </row>
    <row r="37" spans="1:51" ht="12.75">
      <c r="A37">
        <v>130</v>
      </c>
      <c r="B37" t="s">
        <v>127</v>
      </c>
      <c r="C37">
        <v>1937</v>
      </c>
      <c r="D37">
        <v>1941</v>
      </c>
      <c r="E37" s="5">
        <v>0.31298336616814787</v>
      </c>
      <c r="F37" s="17" t="s">
        <v>98</v>
      </c>
      <c r="G37" s="17" t="s">
        <v>117</v>
      </c>
      <c r="H37" s="9">
        <v>1</v>
      </c>
      <c r="I37">
        <v>0</v>
      </c>
      <c r="J37">
        <v>0</v>
      </c>
      <c r="K37">
        <v>1615</v>
      </c>
      <c r="L37">
        <v>250000</v>
      </c>
      <c r="M37">
        <v>750000</v>
      </c>
      <c r="N37" s="5">
        <v>0.0534113</v>
      </c>
      <c r="O37" s="5">
        <v>0.1172409</v>
      </c>
      <c r="P37" s="5">
        <v>0.40312146261160076</v>
      </c>
      <c r="Q37" s="5">
        <v>0.0666311</v>
      </c>
      <c r="R37" s="5">
        <v>0.0986568</v>
      </c>
      <c r="S37" s="5">
        <v>0.30433268885443515</v>
      </c>
      <c r="T37" s="5">
        <v>0.05624966180631659</v>
      </c>
      <c r="U37" s="5">
        <v>0.12857984835261765</v>
      </c>
      <c r="V37" s="5">
        <v>0.9216093721794666</v>
      </c>
      <c r="W37" s="34">
        <v>2398.0050890585244</v>
      </c>
      <c r="X37" s="34">
        <v>203.9705</v>
      </c>
      <c r="Y37">
        <v>942416</v>
      </c>
      <c r="Z37">
        <v>407941</v>
      </c>
      <c r="AA37">
        <v>393</v>
      </c>
      <c r="AB37">
        <v>2000</v>
      </c>
      <c r="AD37" s="29">
        <v>130</v>
      </c>
      <c r="AE37" s="29">
        <v>157</v>
      </c>
      <c r="AF37" s="29" t="s">
        <v>127</v>
      </c>
      <c r="AG37" s="29">
        <v>1937</v>
      </c>
      <c r="AH37" s="30" t="s">
        <v>42</v>
      </c>
      <c r="AI37" s="30" t="s">
        <v>42</v>
      </c>
      <c r="AJ37" s="30" t="s">
        <v>42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42</v>
      </c>
      <c r="AQ37" s="30" t="s">
        <v>40</v>
      </c>
      <c r="AR37" s="30" t="s">
        <v>209</v>
      </c>
      <c r="AS37" s="30" t="s">
        <v>209</v>
      </c>
      <c r="AT37" s="31" t="s">
        <v>98</v>
      </c>
      <c r="AU37" s="31" t="s">
        <v>117</v>
      </c>
      <c r="AV37">
        <v>0.1568627450980392</v>
      </c>
      <c r="AW37">
        <v>0.17647058823529413</v>
      </c>
      <c r="AX37">
        <v>0.29411764705882354</v>
      </c>
      <c r="AY37">
        <v>0.21568627450980393</v>
      </c>
    </row>
    <row r="38" spans="1:51" ht="153">
      <c r="A38">
        <v>139</v>
      </c>
      <c r="B38" t="s">
        <v>151</v>
      </c>
      <c r="C38">
        <v>1939</v>
      </c>
      <c r="D38">
        <v>1945</v>
      </c>
      <c r="E38" s="5">
        <v>0.9067031136156358</v>
      </c>
      <c r="F38" s="17" t="s">
        <v>102</v>
      </c>
      <c r="G38" s="17" t="s">
        <v>102</v>
      </c>
      <c r="H38" s="9">
        <v>0</v>
      </c>
      <c r="I38">
        <v>5</v>
      </c>
      <c r="J38">
        <v>0</v>
      </c>
      <c r="K38">
        <v>2175</v>
      </c>
      <c r="L38">
        <v>5637000</v>
      </c>
      <c r="M38">
        <v>10639683</v>
      </c>
      <c r="N38" s="5">
        <v>0.1779559</v>
      </c>
      <c r="O38" s="5">
        <v>0.0183111</v>
      </c>
      <c r="P38" s="5">
        <v>0.15402935655747754</v>
      </c>
      <c r="Q38" s="5">
        <v>0.1363582</v>
      </c>
      <c r="R38" s="5">
        <v>0.7489159</v>
      </c>
      <c r="S38" s="5">
        <v>0.9187548369677044</v>
      </c>
      <c r="T38" s="5">
        <v>0.3016431110616982</v>
      </c>
      <c r="U38" s="5">
        <v>0.026674192885515084</v>
      </c>
      <c r="V38" s="5">
        <v>0.5533850563899373</v>
      </c>
      <c r="W38" s="34">
        <v>4363.636363636364</v>
      </c>
      <c r="X38" s="34">
        <v>3521.7163636363634</v>
      </c>
      <c r="Y38">
        <v>12000000</v>
      </c>
      <c r="Z38">
        <v>968472</v>
      </c>
      <c r="AA38">
        <v>2750</v>
      </c>
      <c r="AB38">
        <v>275</v>
      </c>
      <c r="AD38" s="29">
        <v>139</v>
      </c>
      <c r="AE38" s="29">
        <v>258</v>
      </c>
      <c r="AF38" s="29" t="s">
        <v>151</v>
      </c>
      <c r="AG38" s="29">
        <v>1939</v>
      </c>
      <c r="AH38" s="30" t="s">
        <v>241</v>
      </c>
      <c r="AI38" s="30" t="s">
        <v>15</v>
      </c>
      <c r="AJ38" s="30" t="s">
        <v>51</v>
      </c>
      <c r="AK38" s="30" t="s">
        <v>102</v>
      </c>
      <c r="AL38" s="30" t="s">
        <v>98</v>
      </c>
      <c r="AM38" s="30" t="s">
        <v>102</v>
      </c>
      <c r="AN38" s="30" t="s">
        <v>98</v>
      </c>
      <c r="AO38" s="30"/>
      <c r="AP38" s="30" t="s">
        <v>15</v>
      </c>
      <c r="AQ38" s="30" t="s">
        <v>51</v>
      </c>
      <c r="AR38" s="30" t="s">
        <v>242</v>
      </c>
      <c r="AS38" s="30" t="s">
        <v>243</v>
      </c>
      <c r="AT38" s="31" t="s">
        <v>102</v>
      </c>
      <c r="AU38" s="31" t="s">
        <v>102</v>
      </c>
      <c r="AV38">
        <v>0.14814814814814814</v>
      </c>
      <c r="AW38">
        <v>0.18518518518518517</v>
      </c>
      <c r="AX38">
        <v>0.3148148148148148</v>
      </c>
      <c r="AY38">
        <v>0.24074074074074073</v>
      </c>
    </row>
    <row r="39" spans="1:51" ht="12.75">
      <c r="A39">
        <v>142</v>
      </c>
      <c r="B39" t="s">
        <v>152</v>
      </c>
      <c r="C39">
        <v>1939</v>
      </c>
      <c r="D39">
        <v>1940</v>
      </c>
      <c r="E39" s="5">
        <v>0.9871800002572719</v>
      </c>
      <c r="F39" s="17" t="s">
        <v>98</v>
      </c>
      <c r="G39" s="17" t="s">
        <v>98</v>
      </c>
      <c r="H39" s="9">
        <v>1</v>
      </c>
      <c r="I39">
        <v>0</v>
      </c>
      <c r="J39">
        <v>0</v>
      </c>
      <c r="K39">
        <v>104</v>
      </c>
      <c r="L39">
        <v>50000</v>
      </c>
      <c r="M39">
        <v>24900</v>
      </c>
      <c r="N39" s="5">
        <v>0.1381359</v>
      </c>
      <c r="O39" s="5">
        <v>0.0017939</v>
      </c>
      <c r="P39" s="5">
        <v>0.9760910985856636</v>
      </c>
      <c r="Q39" s="5">
        <v>0.1373449</v>
      </c>
      <c r="R39" s="5">
        <v>0.0033642</v>
      </c>
      <c r="S39" s="5">
        <v>0.984499218555333</v>
      </c>
      <c r="T39" s="5">
        <v>0.16876084591280838</v>
      </c>
      <c r="U39" s="5">
        <v>0.002657112306041456</v>
      </c>
      <c r="V39" s="5">
        <v>0.6437478977254804</v>
      </c>
      <c r="W39" s="34">
        <v>3344.9541643376187</v>
      </c>
      <c r="X39" s="34">
        <v>1851.1081081081081</v>
      </c>
      <c r="Y39">
        <v>5984123</v>
      </c>
      <c r="Z39">
        <v>68491</v>
      </c>
      <c r="AA39">
        <v>1789</v>
      </c>
      <c r="AB39">
        <v>37</v>
      </c>
      <c r="AD39" s="29">
        <v>142</v>
      </c>
      <c r="AE39" s="29">
        <v>179</v>
      </c>
      <c r="AF39" s="29" t="s">
        <v>152</v>
      </c>
      <c r="AG39" s="29">
        <v>1939</v>
      </c>
      <c r="AH39" s="30" t="s">
        <v>7</v>
      </c>
      <c r="AI39" s="30" t="s">
        <v>7</v>
      </c>
      <c r="AJ39" s="30" t="s">
        <v>7</v>
      </c>
      <c r="AK39" s="30" t="s">
        <v>102</v>
      </c>
      <c r="AL39" s="30" t="s">
        <v>102</v>
      </c>
      <c r="AM39" s="30" t="s">
        <v>102</v>
      </c>
      <c r="AN39" s="30" t="s">
        <v>102</v>
      </c>
      <c r="AO39" s="30"/>
      <c r="AP39" s="30" t="s">
        <v>7</v>
      </c>
      <c r="AQ39" s="30" t="s">
        <v>61</v>
      </c>
      <c r="AR39" s="30" t="s">
        <v>209</v>
      </c>
      <c r="AS39" s="30" t="s">
        <v>209</v>
      </c>
      <c r="AT39" s="31" t="s">
        <v>98</v>
      </c>
      <c r="AU39" s="31" t="s">
        <v>98</v>
      </c>
      <c r="AV39">
        <v>0.14545454545454545</v>
      </c>
      <c r="AW39">
        <v>0.18181818181818182</v>
      </c>
      <c r="AX39">
        <v>0.3090909090909091</v>
      </c>
      <c r="AY39">
        <v>0.23636363636363636</v>
      </c>
    </row>
    <row r="40" spans="1:51" ht="12.75">
      <c r="A40">
        <v>145</v>
      </c>
      <c r="B40" t="s">
        <v>126</v>
      </c>
      <c r="C40">
        <v>1940</v>
      </c>
      <c r="D40">
        <v>1941</v>
      </c>
      <c r="E40" s="5">
        <v>0.04187408084983803</v>
      </c>
      <c r="F40" s="17" t="s">
        <v>98</v>
      </c>
      <c r="G40" s="17" t="s">
        <v>98</v>
      </c>
      <c r="H40" s="9">
        <v>1</v>
      </c>
      <c r="I40">
        <v>0</v>
      </c>
      <c r="J40">
        <v>0</v>
      </c>
      <c r="K40">
        <v>53</v>
      </c>
      <c r="L40">
        <v>700</v>
      </c>
      <c r="M40">
        <v>700</v>
      </c>
      <c r="N40" s="5">
        <v>0.0033143</v>
      </c>
      <c r="O40" s="5">
        <v>0.0758349</v>
      </c>
      <c r="P40" s="5">
        <v>0.18229185549656868</v>
      </c>
      <c r="Q40" s="5">
        <v>0.0035196</v>
      </c>
      <c r="R40" s="5">
        <v>0.0157879</v>
      </c>
      <c r="S40" s="33">
        <v>-9</v>
      </c>
      <c r="T40" s="33">
        <v>-9</v>
      </c>
      <c r="U40" s="5">
        <v>0.1696721858654474</v>
      </c>
      <c r="V40" s="33">
        <v>-9</v>
      </c>
      <c r="W40" s="34">
        <v>-9</v>
      </c>
      <c r="X40" s="34">
        <v>1141.5524</v>
      </c>
      <c r="Y40">
        <v>10514</v>
      </c>
      <c r="Z40">
        <v>5707762</v>
      </c>
      <c r="AA40">
        <v>-9</v>
      </c>
      <c r="AB40">
        <v>5000</v>
      </c>
      <c r="AD40" s="29">
        <v>145</v>
      </c>
      <c r="AE40" s="29">
        <v>613</v>
      </c>
      <c r="AF40" s="29" t="s">
        <v>126</v>
      </c>
      <c r="AG40" s="29">
        <v>1940</v>
      </c>
      <c r="AH40" s="30" t="s">
        <v>41</v>
      </c>
      <c r="AI40" s="30" t="s">
        <v>41</v>
      </c>
      <c r="AJ40" s="30" t="s">
        <v>41</v>
      </c>
      <c r="AK40" s="30" t="s">
        <v>102</v>
      </c>
      <c r="AL40" s="30" t="s">
        <v>102</v>
      </c>
      <c r="AM40" s="30" t="s">
        <v>102</v>
      </c>
      <c r="AN40" s="30" t="s">
        <v>102</v>
      </c>
      <c r="AO40" s="30"/>
      <c r="AP40" s="30" t="s">
        <v>41</v>
      </c>
      <c r="AQ40" s="30" t="s">
        <v>4</v>
      </c>
      <c r="AR40" s="30" t="s">
        <v>209</v>
      </c>
      <c r="AS40" s="30" t="s">
        <v>209</v>
      </c>
      <c r="AT40" s="31" t="s">
        <v>98</v>
      </c>
      <c r="AU40" s="31" t="s">
        <v>98</v>
      </c>
      <c r="AV40">
        <v>0.14285714285714285</v>
      </c>
      <c r="AW40">
        <v>0.17857142857142858</v>
      </c>
      <c r="AX40">
        <v>0.30357142857142855</v>
      </c>
      <c r="AY40">
        <v>0.23214285714285715</v>
      </c>
    </row>
    <row r="41" spans="1:51" ht="38.25">
      <c r="A41">
        <v>148</v>
      </c>
      <c r="B41" t="s">
        <v>154</v>
      </c>
      <c r="C41">
        <v>1948</v>
      </c>
      <c r="D41">
        <v>1948</v>
      </c>
      <c r="E41" s="5">
        <v>0.8511948626171176</v>
      </c>
      <c r="F41" s="17" t="s">
        <v>102</v>
      </c>
      <c r="G41" s="17" t="s">
        <v>102</v>
      </c>
      <c r="H41" s="9">
        <v>0</v>
      </c>
      <c r="I41">
        <v>0</v>
      </c>
      <c r="J41">
        <v>1</v>
      </c>
      <c r="K41">
        <v>143</v>
      </c>
      <c r="L41">
        <v>5000</v>
      </c>
      <c r="M41">
        <v>3000</v>
      </c>
      <c r="N41" s="5">
        <v>0.0080855</v>
      </c>
      <c r="O41" s="5">
        <v>0.0014135</v>
      </c>
      <c r="P41" s="5">
        <v>0.8511948626171176</v>
      </c>
      <c r="Q41" s="5">
        <v>0.0080855</v>
      </c>
      <c r="R41" s="5">
        <v>0.0014135</v>
      </c>
      <c r="S41" s="5">
        <v>0.5846127749565483</v>
      </c>
      <c r="T41" s="5">
        <v>0.004930035395707614</v>
      </c>
      <c r="U41" s="5">
        <v>0.003502957530377593</v>
      </c>
      <c r="V41" s="5">
        <v>0.565209712751494</v>
      </c>
      <c r="W41" s="34">
        <v>679.7105263157895</v>
      </c>
      <c r="X41" s="34">
        <v>522.8705882352941</v>
      </c>
      <c r="Y41">
        <v>77487</v>
      </c>
      <c r="Z41">
        <v>44444</v>
      </c>
      <c r="AA41">
        <v>114</v>
      </c>
      <c r="AB41">
        <v>85</v>
      </c>
      <c r="AD41" s="29">
        <v>148</v>
      </c>
      <c r="AE41" s="29">
        <v>1793</v>
      </c>
      <c r="AF41" s="29" t="s">
        <v>154</v>
      </c>
      <c r="AG41" s="29">
        <v>1948</v>
      </c>
      <c r="AH41" s="30" t="s">
        <v>244</v>
      </c>
      <c r="AI41" s="30" t="s">
        <v>244</v>
      </c>
      <c r="AJ41" s="30" t="s">
        <v>244</v>
      </c>
      <c r="AK41" s="30" t="s">
        <v>102</v>
      </c>
      <c r="AL41" s="30" t="s">
        <v>102</v>
      </c>
      <c r="AM41" s="30" t="s">
        <v>102</v>
      </c>
      <c r="AN41" s="30" t="s">
        <v>102</v>
      </c>
      <c r="AO41" s="30"/>
      <c r="AP41" s="30" t="s">
        <v>244</v>
      </c>
      <c r="AQ41" s="30" t="s">
        <v>69</v>
      </c>
      <c r="AR41" s="30" t="s">
        <v>209</v>
      </c>
      <c r="AS41" s="30" t="s">
        <v>209</v>
      </c>
      <c r="AT41" s="31" t="s">
        <v>102</v>
      </c>
      <c r="AU41" s="31" t="s">
        <v>102</v>
      </c>
      <c r="AV41">
        <v>0.15517241379310345</v>
      </c>
      <c r="AW41">
        <v>0.1896551724137931</v>
      </c>
      <c r="AX41">
        <v>0.3103448275862069</v>
      </c>
      <c r="AY41">
        <v>0.22413793103448276</v>
      </c>
    </row>
    <row r="42" spans="1:51" ht="12.75">
      <c r="A42">
        <v>154</v>
      </c>
      <c r="B42" t="s">
        <v>156</v>
      </c>
      <c r="C42">
        <v>1956</v>
      </c>
      <c r="D42">
        <v>1956</v>
      </c>
      <c r="E42" s="5">
        <v>0.9713255800154276</v>
      </c>
      <c r="F42" s="17" t="s">
        <v>98</v>
      </c>
      <c r="G42" s="17" t="s">
        <v>98</v>
      </c>
      <c r="H42" s="9">
        <v>1</v>
      </c>
      <c r="I42">
        <v>0</v>
      </c>
      <c r="J42">
        <v>0</v>
      </c>
      <c r="K42">
        <v>23</v>
      </c>
      <c r="L42">
        <v>1500</v>
      </c>
      <c r="M42">
        <v>2502</v>
      </c>
      <c r="N42" s="5">
        <v>0.1702454</v>
      </c>
      <c r="O42" s="5">
        <v>0.0050258</v>
      </c>
      <c r="P42" s="5">
        <v>0.9713255800154276</v>
      </c>
      <c r="Q42" s="5">
        <v>0.1702454</v>
      </c>
      <c r="R42" s="5">
        <v>0.0050258</v>
      </c>
      <c r="S42" s="5">
        <v>0.9765119913420659</v>
      </c>
      <c r="T42" s="5">
        <v>0.26089714404668085</v>
      </c>
      <c r="U42" s="5">
        <v>0.00627534984980245</v>
      </c>
      <c r="V42" s="5">
        <v>0.8413251598199893</v>
      </c>
      <c r="W42" s="34">
        <v>5244.981960784314</v>
      </c>
      <c r="X42" s="34">
        <v>989.2093023255813</v>
      </c>
      <c r="Y42">
        <v>26749408</v>
      </c>
      <c r="Z42">
        <v>212680</v>
      </c>
      <c r="AA42">
        <v>5100</v>
      </c>
      <c r="AB42">
        <v>215</v>
      </c>
      <c r="AD42" s="29">
        <v>154</v>
      </c>
      <c r="AE42" s="29">
        <v>606</v>
      </c>
      <c r="AF42" s="29" t="s">
        <v>156</v>
      </c>
      <c r="AG42" s="29">
        <v>1956</v>
      </c>
      <c r="AH42" s="30" t="s">
        <v>7</v>
      </c>
      <c r="AI42" s="30" t="s">
        <v>7</v>
      </c>
      <c r="AJ42" s="30" t="s">
        <v>7</v>
      </c>
      <c r="AK42" s="30" t="s">
        <v>102</v>
      </c>
      <c r="AL42" s="30" t="s">
        <v>102</v>
      </c>
      <c r="AM42" s="30" t="s">
        <v>102</v>
      </c>
      <c r="AN42" s="30" t="s">
        <v>102</v>
      </c>
      <c r="AO42" s="30"/>
      <c r="AP42" s="30" t="s">
        <v>7</v>
      </c>
      <c r="AQ42" s="30" t="s">
        <v>53</v>
      </c>
      <c r="AR42" s="30" t="s">
        <v>209</v>
      </c>
      <c r="AS42" s="30" t="s">
        <v>209</v>
      </c>
      <c r="AT42" s="31" t="s">
        <v>98</v>
      </c>
      <c r="AU42" s="31" t="s">
        <v>98</v>
      </c>
      <c r="AV42">
        <v>0.15</v>
      </c>
      <c r="AW42">
        <v>0.18333333333333332</v>
      </c>
      <c r="AX42">
        <v>0.31666666666666665</v>
      </c>
      <c r="AY42">
        <v>0.21666666666666667</v>
      </c>
    </row>
    <row r="43" spans="1:51" ht="12.75">
      <c r="A43">
        <v>172</v>
      </c>
      <c r="B43" t="s">
        <v>162</v>
      </c>
      <c r="C43">
        <v>1969</v>
      </c>
      <c r="D43">
        <v>1970</v>
      </c>
      <c r="E43" s="5">
        <v>0.7869404082593094</v>
      </c>
      <c r="F43" s="17" t="s">
        <v>142</v>
      </c>
      <c r="G43" s="17" t="s">
        <v>103</v>
      </c>
      <c r="H43" s="9">
        <v>1</v>
      </c>
      <c r="I43">
        <v>0</v>
      </c>
      <c r="J43">
        <v>0</v>
      </c>
      <c r="K43">
        <v>520</v>
      </c>
      <c r="L43">
        <v>5000</v>
      </c>
      <c r="M43">
        <v>368</v>
      </c>
      <c r="N43" s="5">
        <v>0.0066886</v>
      </c>
      <c r="O43" s="5">
        <v>0.0018109</v>
      </c>
      <c r="P43" s="5">
        <v>0.7805427063285726</v>
      </c>
      <c r="Q43" s="5">
        <v>0.0069352</v>
      </c>
      <c r="R43" s="5">
        <v>0.0019499</v>
      </c>
      <c r="S43" s="5">
        <v>0.6580038690116438</v>
      </c>
      <c r="T43" s="5">
        <v>0.006838513604530384</v>
      </c>
      <c r="U43" s="5">
        <v>0.0035543031045904747</v>
      </c>
      <c r="V43" s="5">
        <v>0.3837711064840549</v>
      </c>
      <c r="W43" s="34">
        <v>4239.830434782609</v>
      </c>
      <c r="X43" s="34">
        <v>6807.98</v>
      </c>
      <c r="Y43">
        <v>975161</v>
      </c>
      <c r="Z43">
        <v>680798</v>
      </c>
      <c r="AA43">
        <v>230</v>
      </c>
      <c r="AB43">
        <v>100</v>
      </c>
      <c r="AD43" s="29">
        <v>172</v>
      </c>
      <c r="AE43" s="29">
        <v>1480</v>
      </c>
      <c r="AF43" s="29" t="s">
        <v>162</v>
      </c>
      <c r="AG43" s="29">
        <v>1969</v>
      </c>
      <c r="AH43" s="30" t="s">
        <v>39</v>
      </c>
      <c r="AI43" s="30" t="s">
        <v>39</v>
      </c>
      <c r="AJ43" s="30" t="s">
        <v>69</v>
      </c>
      <c r="AK43" s="30" t="s">
        <v>102</v>
      </c>
      <c r="AL43" s="30" t="s">
        <v>98</v>
      </c>
      <c r="AM43" s="30" t="s">
        <v>102</v>
      </c>
      <c r="AN43" s="30" t="s">
        <v>98</v>
      </c>
      <c r="AO43" s="30"/>
      <c r="AP43" s="30" t="s">
        <v>39</v>
      </c>
      <c r="AQ43" s="30" t="s">
        <v>69</v>
      </c>
      <c r="AR43" s="30" t="s">
        <v>209</v>
      </c>
      <c r="AS43" s="30" t="s">
        <v>209</v>
      </c>
      <c r="AT43" s="31" t="s">
        <v>142</v>
      </c>
      <c r="AU43" s="31" t="s">
        <v>103</v>
      </c>
      <c r="AV43">
        <v>0.19696969696969696</v>
      </c>
      <c r="AW43">
        <v>0.19696969696969696</v>
      </c>
      <c r="AX43">
        <v>0.36363636363636365</v>
      </c>
      <c r="AY43">
        <v>0.2727272727272727</v>
      </c>
    </row>
    <row r="44" spans="1:51" ht="12.75">
      <c r="A44">
        <v>178</v>
      </c>
      <c r="B44" t="s">
        <v>164</v>
      </c>
      <c r="C44">
        <v>1971</v>
      </c>
      <c r="D44">
        <v>1971</v>
      </c>
      <c r="E44" s="5">
        <v>0.8598971805483704</v>
      </c>
      <c r="F44" s="17" t="s">
        <v>98</v>
      </c>
      <c r="G44" s="17" t="s">
        <v>98</v>
      </c>
      <c r="H44" s="9">
        <v>1</v>
      </c>
      <c r="I44">
        <v>0</v>
      </c>
      <c r="J44">
        <v>0</v>
      </c>
      <c r="K44">
        <v>15</v>
      </c>
      <c r="L44">
        <v>8000</v>
      </c>
      <c r="M44">
        <v>3000</v>
      </c>
      <c r="N44" s="5">
        <v>0.0531898</v>
      </c>
      <c r="O44" s="5">
        <v>0.0086662</v>
      </c>
      <c r="P44" s="5">
        <v>0.8598971805483704</v>
      </c>
      <c r="Q44" s="5">
        <v>0.0531898</v>
      </c>
      <c r="R44" s="5">
        <v>0.0086662</v>
      </c>
      <c r="S44" s="5">
        <v>0.7860613803730082</v>
      </c>
      <c r="T44" s="5">
        <v>0.035129345112699877</v>
      </c>
      <c r="U44" s="5">
        <v>0.009560988224920672</v>
      </c>
      <c r="V44" s="5">
        <v>0.40668998844106125</v>
      </c>
      <c r="W44" s="34">
        <v>1233.8525641025642</v>
      </c>
      <c r="X44" s="34">
        <v>1800.0371287128712</v>
      </c>
      <c r="Y44">
        <v>1924810</v>
      </c>
      <c r="Z44">
        <v>727215</v>
      </c>
      <c r="AA44">
        <v>1560</v>
      </c>
      <c r="AB44">
        <v>404</v>
      </c>
      <c r="AD44" s="29">
        <v>178</v>
      </c>
      <c r="AE44" s="29">
        <v>1447</v>
      </c>
      <c r="AF44" s="29" t="s">
        <v>164</v>
      </c>
      <c r="AG44" s="29">
        <v>1971</v>
      </c>
      <c r="AH44" s="30" t="s">
        <v>66</v>
      </c>
      <c r="AI44" s="30" t="s">
        <v>66</v>
      </c>
      <c r="AJ44" s="30" t="s">
        <v>67</v>
      </c>
      <c r="AK44" s="30" t="s">
        <v>102</v>
      </c>
      <c r="AL44" s="30" t="s">
        <v>98</v>
      </c>
      <c r="AM44" s="30" t="s">
        <v>102</v>
      </c>
      <c r="AN44" s="30" t="s">
        <v>98</v>
      </c>
      <c r="AO44" s="30"/>
      <c r="AP44" s="30" t="s">
        <v>66</v>
      </c>
      <c r="AQ44" s="30" t="s">
        <v>67</v>
      </c>
      <c r="AR44" s="30" t="s">
        <v>209</v>
      </c>
      <c r="AS44" s="30" t="s">
        <v>209</v>
      </c>
      <c r="AT44" s="31" t="s">
        <v>98</v>
      </c>
      <c r="AU44" s="31" t="s">
        <v>98</v>
      </c>
      <c r="AV44">
        <v>0.20588235294117646</v>
      </c>
      <c r="AW44">
        <v>0.22058823529411764</v>
      </c>
      <c r="AX44">
        <v>0.36764705882352944</v>
      </c>
      <c r="AY44">
        <v>0.27941176470588236</v>
      </c>
    </row>
    <row r="45" spans="1:51" ht="25.5">
      <c r="A45">
        <v>181</v>
      </c>
      <c r="B45" t="s">
        <v>165</v>
      </c>
      <c r="C45">
        <v>1973</v>
      </c>
      <c r="D45">
        <v>1973</v>
      </c>
      <c r="E45" s="5">
        <v>0.8019412097638516</v>
      </c>
      <c r="F45" s="17" t="s">
        <v>102</v>
      </c>
      <c r="G45" s="17" t="s">
        <v>103</v>
      </c>
      <c r="H45" s="9">
        <v>0</v>
      </c>
      <c r="I45">
        <v>3</v>
      </c>
      <c r="J45">
        <v>1</v>
      </c>
      <c r="K45">
        <v>19</v>
      </c>
      <c r="L45">
        <v>13401</v>
      </c>
      <c r="M45">
        <v>3000</v>
      </c>
      <c r="N45" s="5">
        <v>0.0133188</v>
      </c>
      <c r="O45" s="5">
        <v>0.0032894</v>
      </c>
      <c r="P45" s="5">
        <v>0.8468386670205384</v>
      </c>
      <c r="Q45" s="5">
        <v>0.0181873</v>
      </c>
      <c r="R45" s="5">
        <v>0.0032894</v>
      </c>
      <c r="S45" s="5">
        <v>0.7092941999961523</v>
      </c>
      <c r="T45" s="5">
        <v>0.019110060780675914</v>
      </c>
      <c r="U45" s="5">
        <v>0.007832300768001038</v>
      </c>
      <c r="V45" s="5">
        <v>0.22451963160210653</v>
      </c>
      <c r="W45" s="34">
        <v>6952.38524590164</v>
      </c>
      <c r="X45" s="34">
        <v>24013.215384615385</v>
      </c>
      <c r="Y45">
        <v>4240955</v>
      </c>
      <c r="Z45">
        <v>3121718</v>
      </c>
      <c r="AA45">
        <v>610</v>
      </c>
      <c r="AB45">
        <v>130</v>
      </c>
      <c r="AD45" s="29">
        <v>181</v>
      </c>
      <c r="AE45" s="29">
        <v>1046</v>
      </c>
      <c r="AF45" s="29" t="s">
        <v>165</v>
      </c>
      <c r="AG45" s="29">
        <v>1973</v>
      </c>
      <c r="AH45" s="30" t="s">
        <v>251</v>
      </c>
      <c r="AI45" s="30" t="s">
        <v>251</v>
      </c>
      <c r="AJ45" s="30" t="s">
        <v>72</v>
      </c>
      <c r="AK45" s="30" t="s">
        <v>102</v>
      </c>
      <c r="AL45" s="30" t="s">
        <v>102</v>
      </c>
      <c r="AM45" s="30" t="s">
        <v>102</v>
      </c>
      <c r="AN45" s="30" t="s">
        <v>102</v>
      </c>
      <c r="AO45" s="30"/>
      <c r="AP45" s="30" t="s">
        <v>252</v>
      </c>
      <c r="AQ45" s="30" t="s">
        <v>69</v>
      </c>
      <c r="AR45" s="30" t="s">
        <v>253</v>
      </c>
      <c r="AS45" s="30" t="s">
        <v>209</v>
      </c>
      <c r="AT45" s="31" t="s">
        <v>102</v>
      </c>
      <c r="AU45" s="31" t="s">
        <v>103</v>
      </c>
      <c r="AV45">
        <v>0.2028985507246377</v>
      </c>
      <c r="AW45">
        <v>0.21739130434782608</v>
      </c>
      <c r="AX45">
        <v>0.36231884057971014</v>
      </c>
      <c r="AY45">
        <v>0.2753623188405797</v>
      </c>
    </row>
    <row r="46" spans="1:51" ht="12.75">
      <c r="A46">
        <v>184</v>
      </c>
      <c r="B46" t="s">
        <v>166</v>
      </c>
      <c r="C46">
        <v>1974</v>
      </c>
      <c r="D46">
        <v>1974</v>
      </c>
      <c r="E46" s="5">
        <v>0.9834900895643</v>
      </c>
      <c r="F46" s="17" t="s">
        <v>98</v>
      </c>
      <c r="G46" s="17" t="s">
        <v>98</v>
      </c>
      <c r="H46" s="9">
        <v>1</v>
      </c>
      <c r="I46">
        <v>0</v>
      </c>
      <c r="J46">
        <v>0</v>
      </c>
      <c r="K46">
        <v>13</v>
      </c>
      <c r="L46">
        <v>1000</v>
      </c>
      <c r="M46">
        <v>500</v>
      </c>
      <c r="N46" s="5">
        <v>0.0087627</v>
      </c>
      <c r="O46" s="5">
        <v>0.0001471</v>
      </c>
      <c r="P46" s="5">
        <v>0.9834900895643</v>
      </c>
      <c r="Q46" s="5">
        <v>0.0087627</v>
      </c>
      <c r="R46" s="5">
        <v>0.0001471</v>
      </c>
      <c r="S46" s="5">
        <v>0.9815898913066189</v>
      </c>
      <c r="T46" s="5">
        <v>0.012407029930862106</v>
      </c>
      <c r="U46" s="5">
        <v>0.00023269877941097707</v>
      </c>
      <c r="V46" s="5">
        <v>0.542426844878507</v>
      </c>
      <c r="W46" s="34">
        <v>1980.3362369337979</v>
      </c>
      <c r="X46" s="34">
        <v>1670.5454545454545</v>
      </c>
      <c r="Y46">
        <v>1136713</v>
      </c>
      <c r="Z46">
        <v>18376</v>
      </c>
      <c r="AA46">
        <v>574</v>
      </c>
      <c r="AB46">
        <v>11</v>
      </c>
      <c r="AD46" s="29">
        <v>184</v>
      </c>
      <c r="AE46" s="29">
        <v>1293</v>
      </c>
      <c r="AF46" s="29" t="s">
        <v>166</v>
      </c>
      <c r="AG46" s="29">
        <v>1974</v>
      </c>
      <c r="AH46" s="30" t="s">
        <v>6</v>
      </c>
      <c r="AI46" s="30" t="s">
        <v>6</v>
      </c>
      <c r="AJ46" s="30" t="s">
        <v>6</v>
      </c>
      <c r="AK46" s="30" t="s">
        <v>102</v>
      </c>
      <c r="AL46" s="30" t="s">
        <v>102</v>
      </c>
      <c r="AM46" s="30" t="s">
        <v>102</v>
      </c>
      <c r="AN46" s="30" t="s">
        <v>102</v>
      </c>
      <c r="AO46" s="30"/>
      <c r="AP46" s="30" t="s">
        <v>6</v>
      </c>
      <c r="AQ46" s="30" t="s">
        <v>79</v>
      </c>
      <c r="AR46" s="30" t="s">
        <v>209</v>
      </c>
      <c r="AS46" s="30" t="s">
        <v>209</v>
      </c>
      <c r="AT46" s="31" t="s">
        <v>98</v>
      </c>
      <c r="AU46" s="31" t="s">
        <v>98</v>
      </c>
      <c r="AV46">
        <v>0.2</v>
      </c>
      <c r="AW46">
        <v>0.21428571428571427</v>
      </c>
      <c r="AX46">
        <v>0.35714285714285715</v>
      </c>
      <c r="AY46">
        <v>0.2714285714285714</v>
      </c>
    </row>
    <row r="47" spans="1:51" ht="12.75">
      <c r="A47">
        <v>187</v>
      </c>
      <c r="B47" t="s">
        <v>167</v>
      </c>
      <c r="C47">
        <v>1975</v>
      </c>
      <c r="D47">
        <v>1979</v>
      </c>
      <c r="E47" s="5">
        <v>0.8918309050830214</v>
      </c>
      <c r="F47" s="17" t="s">
        <v>98</v>
      </c>
      <c r="G47" s="17" t="s">
        <v>98</v>
      </c>
      <c r="H47" s="9">
        <v>1</v>
      </c>
      <c r="I47">
        <v>0</v>
      </c>
      <c r="J47">
        <v>0</v>
      </c>
      <c r="K47">
        <v>1348</v>
      </c>
      <c r="L47">
        <v>3000</v>
      </c>
      <c r="M47">
        <v>5000</v>
      </c>
      <c r="N47" s="5">
        <v>0.0068374</v>
      </c>
      <c r="O47" s="5">
        <v>0.0008293</v>
      </c>
      <c r="P47" s="5">
        <v>0.9482793318575166</v>
      </c>
      <c r="Q47" s="5">
        <v>0.0089528</v>
      </c>
      <c r="R47" s="5">
        <v>0.0004883</v>
      </c>
      <c r="S47" s="33">
        <v>-9</v>
      </c>
      <c r="T47" s="33">
        <v>-9</v>
      </c>
      <c r="U47" s="5">
        <v>0.0012569114471821618</v>
      </c>
      <c r="V47" s="33">
        <v>-9</v>
      </c>
      <c r="W47" s="34">
        <v>-9</v>
      </c>
      <c r="X47" s="34">
        <v>1080.774193548387</v>
      </c>
      <c r="Y47">
        <v>-9</v>
      </c>
      <c r="Z47">
        <v>67008</v>
      </c>
      <c r="AA47">
        <v>643</v>
      </c>
      <c r="AB47">
        <v>62</v>
      </c>
      <c r="AD47" s="29">
        <v>187</v>
      </c>
      <c r="AE47" s="29">
        <v>1435</v>
      </c>
      <c r="AF47" s="29" t="s">
        <v>167</v>
      </c>
      <c r="AG47" s="29">
        <v>1975</v>
      </c>
      <c r="AH47" s="30" t="s">
        <v>77</v>
      </c>
      <c r="AI47" s="30" t="s">
        <v>77</v>
      </c>
      <c r="AJ47" s="30" t="s">
        <v>77</v>
      </c>
      <c r="AK47" s="30" t="s">
        <v>102</v>
      </c>
      <c r="AL47" s="30" t="s">
        <v>102</v>
      </c>
      <c r="AM47" s="30" t="s">
        <v>102</v>
      </c>
      <c r="AN47" s="30" t="s">
        <v>102</v>
      </c>
      <c r="AO47" s="30"/>
      <c r="AP47" s="30" t="s">
        <v>77</v>
      </c>
      <c r="AQ47" s="30" t="s">
        <v>76</v>
      </c>
      <c r="AR47" s="30" t="s">
        <v>209</v>
      </c>
      <c r="AS47" s="30" t="s">
        <v>209</v>
      </c>
      <c r="AT47" s="31" t="s">
        <v>98</v>
      </c>
      <c r="AU47" s="31" t="s">
        <v>98</v>
      </c>
      <c r="AV47">
        <v>0.19718309859154928</v>
      </c>
      <c r="AW47">
        <v>0.2112676056338028</v>
      </c>
      <c r="AX47">
        <v>0.352112676056338</v>
      </c>
      <c r="AY47">
        <v>0.2676056338028169</v>
      </c>
    </row>
    <row r="48" spans="1:51" ht="12.75">
      <c r="A48">
        <v>189</v>
      </c>
      <c r="B48" t="s">
        <v>168</v>
      </c>
      <c r="C48">
        <v>1977</v>
      </c>
      <c r="D48">
        <v>1978</v>
      </c>
      <c r="E48" s="5">
        <v>0.1006129310601327</v>
      </c>
      <c r="F48" s="17" t="s">
        <v>102</v>
      </c>
      <c r="G48" s="17" t="s">
        <v>102</v>
      </c>
      <c r="H48" s="9">
        <v>0</v>
      </c>
      <c r="I48">
        <v>0</v>
      </c>
      <c r="J48">
        <v>2</v>
      </c>
      <c r="K48">
        <v>226</v>
      </c>
      <c r="L48">
        <v>3500</v>
      </c>
      <c r="M48">
        <v>2500</v>
      </c>
      <c r="N48" s="5">
        <v>0.0006763</v>
      </c>
      <c r="O48" s="5">
        <v>0.0060455000000000005</v>
      </c>
      <c r="P48" s="5">
        <v>0.10121699129472735</v>
      </c>
      <c r="Q48" s="5">
        <v>0.0006953</v>
      </c>
      <c r="R48" s="5">
        <v>0.0061741</v>
      </c>
      <c r="S48" s="5">
        <v>0.10310750664988895</v>
      </c>
      <c r="T48" s="5">
        <v>0.001061333552139121</v>
      </c>
      <c r="U48" s="5">
        <v>0.009232131847455662</v>
      </c>
      <c r="V48" s="5">
        <v>0.21962097026563343</v>
      </c>
      <c r="W48" s="34">
        <v>599.4528301886793</v>
      </c>
      <c r="X48" s="34">
        <v>2130.035294117647</v>
      </c>
      <c r="Y48">
        <v>31771</v>
      </c>
      <c r="Z48">
        <v>905265</v>
      </c>
      <c r="AA48">
        <v>53</v>
      </c>
      <c r="AB48">
        <v>425</v>
      </c>
      <c r="AD48" s="29">
        <v>189</v>
      </c>
      <c r="AE48" s="29">
        <v>2069</v>
      </c>
      <c r="AF48" s="29" t="s">
        <v>168</v>
      </c>
      <c r="AG48" s="29">
        <v>1977</v>
      </c>
      <c r="AH48" s="30" t="s">
        <v>81</v>
      </c>
      <c r="AI48" s="30" t="s">
        <v>81</v>
      </c>
      <c r="AJ48" s="30" t="s">
        <v>81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81</v>
      </c>
      <c r="AQ48" s="30" t="s">
        <v>254</v>
      </c>
      <c r="AR48" s="30" t="s">
        <v>209</v>
      </c>
      <c r="AS48" s="30" t="s">
        <v>209</v>
      </c>
      <c r="AT48" s="31" t="s">
        <v>102</v>
      </c>
      <c r="AU48" s="31" t="s">
        <v>102</v>
      </c>
      <c r="AV48">
        <v>0.19444444444444445</v>
      </c>
      <c r="AW48">
        <v>0.20833333333333334</v>
      </c>
      <c r="AX48">
        <v>0.3472222222222222</v>
      </c>
      <c r="AY48">
        <v>0.2638888888888889</v>
      </c>
    </row>
    <row r="49" spans="1:51" ht="12.75">
      <c r="A49">
        <v>190</v>
      </c>
      <c r="B49" t="s">
        <v>169</v>
      </c>
      <c r="C49">
        <v>1978</v>
      </c>
      <c r="D49">
        <v>1979</v>
      </c>
      <c r="E49" s="5">
        <v>0.6576725820360368</v>
      </c>
      <c r="F49" s="17" t="s">
        <v>102</v>
      </c>
      <c r="G49" s="17" t="s">
        <v>102</v>
      </c>
      <c r="H49" s="9">
        <v>0</v>
      </c>
      <c r="I49">
        <v>0</v>
      </c>
      <c r="J49">
        <v>1</v>
      </c>
      <c r="K49">
        <v>165</v>
      </c>
      <c r="L49">
        <v>2000</v>
      </c>
      <c r="M49">
        <v>1000</v>
      </c>
      <c r="N49" s="5">
        <v>0.0028981</v>
      </c>
      <c r="O49" s="5">
        <v>0.0015085</v>
      </c>
      <c r="P49" s="5">
        <v>0.6730097527784078</v>
      </c>
      <c r="Q49" s="5">
        <v>0.0029673</v>
      </c>
      <c r="R49" s="5">
        <v>0.0014417</v>
      </c>
      <c r="S49" s="5">
        <v>0.7296335083936075</v>
      </c>
      <c r="T49" s="5">
        <v>0.003921316525582207</v>
      </c>
      <c r="U49" s="5">
        <v>0.0014530481115567118</v>
      </c>
      <c r="V49" s="5">
        <v>0.9245380675942227</v>
      </c>
      <c r="W49" s="34">
        <v>51518.07142857143</v>
      </c>
      <c r="X49" s="34">
        <v>4204.9682539682535</v>
      </c>
      <c r="Y49">
        <v>2885012</v>
      </c>
      <c r="Z49">
        <v>264913</v>
      </c>
      <c r="AA49">
        <v>56</v>
      </c>
      <c r="AB49">
        <v>63</v>
      </c>
      <c r="AD49" s="29">
        <v>190</v>
      </c>
      <c r="AE49" s="29">
        <v>2141</v>
      </c>
      <c r="AF49" s="29" t="s">
        <v>169</v>
      </c>
      <c r="AG49" s="29">
        <v>1978</v>
      </c>
      <c r="AH49" s="30" t="s">
        <v>84</v>
      </c>
      <c r="AI49" s="30" t="s">
        <v>84</v>
      </c>
      <c r="AJ49" s="30" t="s">
        <v>84</v>
      </c>
      <c r="AK49" s="30" t="s">
        <v>102</v>
      </c>
      <c r="AL49" s="30" t="s">
        <v>102</v>
      </c>
      <c r="AM49" s="30" t="s">
        <v>102</v>
      </c>
      <c r="AN49" s="30" t="s">
        <v>102</v>
      </c>
      <c r="AO49" s="30"/>
      <c r="AP49" s="30" t="s">
        <v>255</v>
      </c>
      <c r="AQ49" s="30" t="s">
        <v>83</v>
      </c>
      <c r="AR49" s="30" t="s">
        <v>209</v>
      </c>
      <c r="AS49" s="30" t="s">
        <v>209</v>
      </c>
      <c r="AT49" s="31" t="s">
        <v>102</v>
      </c>
      <c r="AU49" s="31" t="s">
        <v>102</v>
      </c>
      <c r="AV49">
        <v>0.1917808219178082</v>
      </c>
      <c r="AW49">
        <v>0.2054794520547945</v>
      </c>
      <c r="AX49">
        <v>0.3424657534246575</v>
      </c>
      <c r="AY49">
        <v>0.2602739726027397</v>
      </c>
    </row>
    <row r="50" spans="1:51" ht="12.75">
      <c r="A50">
        <v>193</v>
      </c>
      <c r="B50" t="s">
        <v>170</v>
      </c>
      <c r="C50">
        <v>1979</v>
      </c>
      <c r="D50">
        <v>1979</v>
      </c>
      <c r="E50" s="5">
        <v>0.9294567425353907</v>
      </c>
      <c r="F50" s="17" t="s">
        <v>98</v>
      </c>
      <c r="G50" s="17" t="s">
        <v>98</v>
      </c>
      <c r="H50" s="9">
        <v>1</v>
      </c>
      <c r="I50">
        <v>0</v>
      </c>
      <c r="J50">
        <v>0</v>
      </c>
      <c r="K50">
        <v>22</v>
      </c>
      <c r="L50">
        <v>13000</v>
      </c>
      <c r="M50">
        <v>8000</v>
      </c>
      <c r="N50" s="5">
        <v>0.1179594</v>
      </c>
      <c r="O50" s="5">
        <v>0.0089528</v>
      </c>
      <c r="P50" s="5">
        <v>0.9294567425353907</v>
      </c>
      <c r="Q50" s="5">
        <v>0.1179594</v>
      </c>
      <c r="R50" s="5">
        <v>0.0089528</v>
      </c>
      <c r="S50" s="33">
        <v>-9</v>
      </c>
      <c r="T50" s="5">
        <v>0.1129235189479403</v>
      </c>
      <c r="U50" s="33">
        <v>-9</v>
      </c>
      <c r="V50" s="33">
        <v>-9</v>
      </c>
      <c r="W50" s="34">
        <v>6521.739130434783</v>
      </c>
      <c r="X50" s="34">
        <v>-9</v>
      </c>
      <c r="Y50">
        <v>30000000</v>
      </c>
      <c r="Z50">
        <v>-9</v>
      </c>
      <c r="AA50">
        <v>4600</v>
      </c>
      <c r="AB50">
        <v>650</v>
      </c>
      <c r="AD50" s="29">
        <v>193</v>
      </c>
      <c r="AE50" s="29">
        <v>3007</v>
      </c>
      <c r="AF50" s="29" t="s">
        <v>170</v>
      </c>
      <c r="AG50" s="29">
        <v>1979</v>
      </c>
      <c r="AH50" s="30" t="s">
        <v>40</v>
      </c>
      <c r="AI50" s="30" t="s">
        <v>40</v>
      </c>
      <c r="AJ50" s="30" t="s">
        <v>40</v>
      </c>
      <c r="AK50" s="30" t="s">
        <v>102</v>
      </c>
      <c r="AL50" s="30" t="s">
        <v>102</v>
      </c>
      <c r="AM50" s="30" t="s">
        <v>102</v>
      </c>
      <c r="AN50" s="30" t="s">
        <v>102</v>
      </c>
      <c r="AO50" s="30"/>
      <c r="AP50" s="30" t="s">
        <v>40</v>
      </c>
      <c r="AQ50" s="30" t="s">
        <v>77</v>
      </c>
      <c r="AR50" s="30" t="s">
        <v>209</v>
      </c>
      <c r="AS50" s="30" t="s">
        <v>209</v>
      </c>
      <c r="AT50" s="31" t="s">
        <v>98</v>
      </c>
      <c r="AU50" s="31" t="s">
        <v>98</v>
      </c>
      <c r="AV50">
        <v>0.1891891891891892</v>
      </c>
      <c r="AW50">
        <v>0.20270270270270271</v>
      </c>
      <c r="AX50">
        <v>0.33783783783783783</v>
      </c>
      <c r="AY50">
        <v>0.25675675675675674</v>
      </c>
    </row>
    <row r="51" spans="1:51" ht="12.75">
      <c r="A51">
        <v>199</v>
      </c>
      <c r="B51" t="s">
        <v>171</v>
      </c>
      <c r="C51">
        <v>1980</v>
      </c>
      <c r="D51">
        <v>1988</v>
      </c>
      <c r="E51" s="5">
        <v>0.41831632108688693</v>
      </c>
      <c r="F51" s="17" t="s">
        <v>142</v>
      </c>
      <c r="G51" s="17" t="s">
        <v>102</v>
      </c>
      <c r="H51" s="9">
        <v>1</v>
      </c>
      <c r="I51">
        <v>0</v>
      </c>
      <c r="J51">
        <v>0</v>
      </c>
      <c r="K51">
        <v>2890</v>
      </c>
      <c r="L51">
        <v>500000</v>
      </c>
      <c r="M51">
        <v>750000</v>
      </c>
      <c r="N51" s="5">
        <v>0.0058809</v>
      </c>
      <c r="O51" s="5">
        <v>0.0081776</v>
      </c>
      <c r="P51" s="5">
        <v>0.48744779111146436</v>
      </c>
      <c r="Q51" s="5">
        <v>0.0110404</v>
      </c>
      <c r="R51" s="5">
        <v>0.011609</v>
      </c>
      <c r="S51" s="5">
        <v>0.5612761853818515</v>
      </c>
      <c r="T51" s="5">
        <v>0.010711428557895962</v>
      </c>
      <c r="U51" s="5">
        <v>0.008372631726273557</v>
      </c>
      <c r="V51" s="5">
        <v>0.41495688305329353</v>
      </c>
      <c r="W51" s="34">
        <v>7876.232558139535</v>
      </c>
      <c r="X51" s="34">
        <v>11104.613114754098</v>
      </c>
      <c r="Y51">
        <v>3386780</v>
      </c>
      <c r="Z51">
        <v>3386907</v>
      </c>
      <c r="AA51">
        <v>430</v>
      </c>
      <c r="AB51">
        <v>305</v>
      </c>
      <c r="AD51" s="29">
        <v>199</v>
      </c>
      <c r="AE51" s="29">
        <v>2115</v>
      </c>
      <c r="AF51" s="29" t="s">
        <v>171</v>
      </c>
      <c r="AG51" s="29">
        <v>1980</v>
      </c>
      <c r="AH51" s="30" t="s">
        <v>68</v>
      </c>
      <c r="AI51" s="30" t="s">
        <v>68</v>
      </c>
      <c r="AJ51" s="30" t="s">
        <v>68</v>
      </c>
      <c r="AK51" s="30" t="s">
        <v>102</v>
      </c>
      <c r="AL51" s="30" t="s">
        <v>102</v>
      </c>
      <c r="AM51" s="30" t="s">
        <v>102</v>
      </c>
      <c r="AN51" s="30" t="s">
        <v>102</v>
      </c>
      <c r="AO51" s="30"/>
      <c r="AP51" s="30" t="s">
        <v>68</v>
      </c>
      <c r="AQ51" s="30" t="s">
        <v>21</v>
      </c>
      <c r="AR51" s="30" t="s">
        <v>209</v>
      </c>
      <c r="AS51" s="30" t="s">
        <v>209</v>
      </c>
      <c r="AT51" s="31" t="s">
        <v>142</v>
      </c>
      <c r="AU51" s="31" t="s">
        <v>102</v>
      </c>
      <c r="AV51">
        <v>0.18666666666666668</v>
      </c>
      <c r="AW51">
        <v>0.2</v>
      </c>
      <c r="AX51">
        <v>0.3333333333333333</v>
      </c>
      <c r="AY51">
        <v>0.25333333333333335</v>
      </c>
    </row>
    <row r="52" spans="1:51" ht="12.75">
      <c r="A52">
        <v>202</v>
      </c>
      <c r="B52" t="s">
        <v>172</v>
      </c>
      <c r="C52">
        <v>1982</v>
      </c>
      <c r="D52">
        <v>1982</v>
      </c>
      <c r="E52" s="5">
        <v>0.22706536436795188</v>
      </c>
      <c r="F52" s="17" t="s">
        <v>102</v>
      </c>
      <c r="G52" s="17" t="s">
        <v>102</v>
      </c>
      <c r="H52" s="9">
        <v>1</v>
      </c>
      <c r="I52">
        <v>0</v>
      </c>
      <c r="J52">
        <v>0</v>
      </c>
      <c r="K52">
        <v>88</v>
      </c>
      <c r="L52">
        <v>655</v>
      </c>
      <c r="M52">
        <v>255</v>
      </c>
      <c r="N52" s="5">
        <v>0.0069185</v>
      </c>
      <c r="O52" s="5">
        <v>0.0235507</v>
      </c>
      <c r="P52" s="5">
        <v>0.22706536436795188</v>
      </c>
      <c r="Q52" s="5">
        <v>0.0069185</v>
      </c>
      <c r="R52" s="5">
        <v>0.0235507</v>
      </c>
      <c r="S52" s="5">
        <v>0.212468875035466</v>
      </c>
      <c r="T52" s="5">
        <v>0.005926335791183584</v>
      </c>
      <c r="U52" s="5">
        <v>0.021966388685257215</v>
      </c>
      <c r="V52" s="5">
        <v>0.24724821688433588</v>
      </c>
      <c r="W52" s="34">
        <v>23697.14285714286</v>
      </c>
      <c r="X52" s="34">
        <v>72146.39104477612</v>
      </c>
      <c r="Y52">
        <v>4147000</v>
      </c>
      <c r="Z52">
        <v>24169041</v>
      </c>
      <c r="AA52">
        <v>175</v>
      </c>
      <c r="AB52">
        <v>335</v>
      </c>
      <c r="AD52" s="29">
        <v>202</v>
      </c>
      <c r="AE52" s="29">
        <v>3077</v>
      </c>
      <c r="AF52" s="29" t="s">
        <v>172</v>
      </c>
      <c r="AG52" s="29">
        <v>1982</v>
      </c>
      <c r="AH52" s="30" t="s">
        <v>18</v>
      </c>
      <c r="AI52" s="30" t="s">
        <v>18</v>
      </c>
      <c r="AJ52" s="30" t="s">
        <v>20</v>
      </c>
      <c r="AK52" s="30" t="s">
        <v>102</v>
      </c>
      <c r="AL52" s="30" t="s">
        <v>98</v>
      </c>
      <c r="AM52" s="30" t="s">
        <v>102</v>
      </c>
      <c r="AN52" s="30" t="s">
        <v>98</v>
      </c>
      <c r="AO52" s="30"/>
      <c r="AP52" s="30" t="s">
        <v>18</v>
      </c>
      <c r="AQ52" s="30" t="s">
        <v>20</v>
      </c>
      <c r="AR52" s="30" t="s">
        <v>209</v>
      </c>
      <c r="AS52" s="30" t="s">
        <v>209</v>
      </c>
      <c r="AT52" s="31" t="s">
        <v>102</v>
      </c>
      <c r="AU52" s="31" t="s">
        <v>102</v>
      </c>
      <c r="AV52">
        <v>0.18421052631578946</v>
      </c>
      <c r="AW52">
        <v>0.21052631578947367</v>
      </c>
      <c r="AX52">
        <v>0.32894736842105265</v>
      </c>
      <c r="AY52">
        <v>0.2631578947368421</v>
      </c>
    </row>
    <row r="53" spans="1:51" ht="12.75">
      <c r="A53">
        <v>208</v>
      </c>
      <c r="B53" t="s">
        <v>170</v>
      </c>
      <c r="C53">
        <v>1987</v>
      </c>
      <c r="D53">
        <v>1987</v>
      </c>
      <c r="E53" s="5">
        <v>0.8930262159086979</v>
      </c>
      <c r="F53" s="17" t="s">
        <v>142</v>
      </c>
      <c r="G53" s="17" t="s">
        <v>103</v>
      </c>
      <c r="H53" s="9">
        <v>1</v>
      </c>
      <c r="I53">
        <v>0</v>
      </c>
      <c r="J53">
        <v>0</v>
      </c>
      <c r="K53">
        <v>33</v>
      </c>
      <c r="L53">
        <v>1800</v>
      </c>
      <c r="M53">
        <v>2200</v>
      </c>
      <c r="N53" s="5">
        <v>0.1084675</v>
      </c>
      <c r="O53" s="5">
        <v>0.0129931</v>
      </c>
      <c r="P53" s="5">
        <v>0.8930262159086979</v>
      </c>
      <c r="Q53" s="5">
        <v>0.1084675</v>
      </c>
      <c r="R53" s="5">
        <v>0.0129931</v>
      </c>
      <c r="S53" s="33">
        <v>-9</v>
      </c>
      <c r="T53" s="5">
        <v>0.06544879904047587</v>
      </c>
      <c r="U53" s="33">
        <v>-9</v>
      </c>
      <c r="V53" s="33">
        <v>-9</v>
      </c>
      <c r="W53" s="34">
        <v>1597.7337110481587</v>
      </c>
      <c r="X53" s="34">
        <v>-9</v>
      </c>
      <c r="Y53">
        <v>5640000</v>
      </c>
      <c r="Z53">
        <v>-9</v>
      </c>
      <c r="AA53">
        <v>3530</v>
      </c>
      <c r="AB53">
        <v>1260</v>
      </c>
      <c r="AD53" s="29">
        <v>208</v>
      </c>
      <c r="AE53" s="29">
        <v>3638</v>
      </c>
      <c r="AF53" s="29" t="s">
        <v>170</v>
      </c>
      <c r="AG53" s="29">
        <v>1987</v>
      </c>
      <c r="AH53" s="30" t="s">
        <v>40</v>
      </c>
      <c r="AI53" s="30" t="s">
        <v>40</v>
      </c>
      <c r="AJ53" s="30" t="s">
        <v>77</v>
      </c>
      <c r="AK53" s="30" t="s">
        <v>102</v>
      </c>
      <c r="AL53" s="30" t="s">
        <v>98</v>
      </c>
      <c r="AM53" s="30" t="s">
        <v>102</v>
      </c>
      <c r="AN53" s="30" t="s">
        <v>98</v>
      </c>
      <c r="AO53" s="30"/>
      <c r="AP53" s="30" t="s">
        <v>40</v>
      </c>
      <c r="AQ53" s="30" t="s">
        <v>77</v>
      </c>
      <c r="AR53" s="30" t="s">
        <v>209</v>
      </c>
      <c r="AS53" s="30" t="s">
        <v>209</v>
      </c>
      <c r="AT53" s="31" t="s">
        <v>142</v>
      </c>
      <c r="AU53" s="31" t="s">
        <v>103</v>
      </c>
      <c r="AV53">
        <v>0.19230769230769232</v>
      </c>
      <c r="AW53">
        <v>0.21794871794871795</v>
      </c>
      <c r="AX53">
        <v>0.3333333333333333</v>
      </c>
      <c r="AY53">
        <v>0.28205128205128205</v>
      </c>
    </row>
    <row r="54" spans="1:51" ht="89.25">
      <c r="A54">
        <v>211</v>
      </c>
      <c r="B54" t="s">
        <v>174</v>
      </c>
      <c r="C54">
        <v>1990</v>
      </c>
      <c r="D54">
        <v>1991</v>
      </c>
      <c r="E54" s="5">
        <v>0.7805092240045198</v>
      </c>
      <c r="F54" s="17" t="s">
        <v>102</v>
      </c>
      <c r="G54" s="17" t="s">
        <v>102</v>
      </c>
      <c r="H54" s="9">
        <v>0</v>
      </c>
      <c r="I54">
        <v>4</v>
      </c>
      <c r="J54">
        <v>0</v>
      </c>
      <c r="K54">
        <v>253</v>
      </c>
      <c r="L54">
        <v>25000</v>
      </c>
      <c r="M54">
        <v>1343</v>
      </c>
      <c r="N54" s="5">
        <v>0.0127095</v>
      </c>
      <c r="O54" s="5">
        <v>0.0035741</v>
      </c>
      <c r="P54" s="5">
        <v>0.1096930569178067</v>
      </c>
      <c r="Q54" s="5">
        <v>0.0083543</v>
      </c>
      <c r="R54" s="5">
        <v>0.0678064</v>
      </c>
      <c r="S54" s="5">
        <v>0.7884985470262836</v>
      </c>
      <c r="T54" s="5">
        <v>0.029616402068182415</v>
      </c>
      <c r="U54" s="5">
        <v>0.007944100966194375</v>
      </c>
      <c r="V54" s="5">
        <v>0.0032989823895536057</v>
      </c>
      <c r="W54" s="34">
        <v>6194.244604316546</v>
      </c>
      <c r="X54" s="34">
        <v>1871428.5714285714</v>
      </c>
      <c r="Y54">
        <v>8610000</v>
      </c>
      <c r="Z54">
        <v>13100000</v>
      </c>
      <c r="AA54">
        <v>1390</v>
      </c>
      <c r="AB54">
        <v>7</v>
      </c>
      <c r="AD54" s="29">
        <v>211</v>
      </c>
      <c r="AE54" s="29">
        <v>3957</v>
      </c>
      <c r="AF54" s="29" t="s">
        <v>174</v>
      </c>
      <c r="AG54" s="29">
        <v>1990</v>
      </c>
      <c r="AH54" s="30" t="s">
        <v>68</v>
      </c>
      <c r="AI54" s="30" t="s">
        <v>68</v>
      </c>
      <c r="AJ54" s="30" t="s">
        <v>68</v>
      </c>
      <c r="AK54" s="30" t="s">
        <v>102</v>
      </c>
      <c r="AL54" s="30" t="s">
        <v>102</v>
      </c>
      <c r="AM54" s="30" t="s">
        <v>102</v>
      </c>
      <c r="AN54" s="30" t="s">
        <v>102</v>
      </c>
      <c r="AO54" s="30"/>
      <c r="AP54" s="30" t="s">
        <v>68</v>
      </c>
      <c r="AQ54" s="30" t="s">
        <v>85</v>
      </c>
      <c r="AR54" s="30" t="s">
        <v>209</v>
      </c>
      <c r="AS54" s="30" t="s">
        <v>256</v>
      </c>
      <c r="AT54" s="31" t="s">
        <v>102</v>
      </c>
      <c r="AU54" s="31" t="s">
        <v>102</v>
      </c>
      <c r="AV54">
        <v>0.189873417721519</v>
      </c>
      <c r="AW54">
        <v>0.21518987341772153</v>
      </c>
      <c r="AX54">
        <v>0.3291139240506329</v>
      </c>
      <c r="AY54">
        <v>0.27848101265822783</v>
      </c>
    </row>
    <row r="55" spans="1:51" ht="12.75">
      <c r="A55">
        <v>19</v>
      </c>
      <c r="B55" t="s">
        <v>107</v>
      </c>
      <c r="C55">
        <v>1851</v>
      </c>
      <c r="D55">
        <v>1852</v>
      </c>
      <c r="E55" s="5">
        <v>0.26323867237008874</v>
      </c>
      <c r="F55" s="17" t="s">
        <v>102</v>
      </c>
      <c r="G55" s="17" t="s">
        <v>102</v>
      </c>
      <c r="H55" s="9">
        <v>1</v>
      </c>
      <c r="I55">
        <v>0</v>
      </c>
      <c r="J55">
        <v>0</v>
      </c>
      <c r="K55">
        <v>200</v>
      </c>
      <c r="L55">
        <v>800</v>
      </c>
      <c r="M55">
        <v>500</v>
      </c>
      <c r="N55" s="5">
        <v>0.0026585</v>
      </c>
      <c r="O55" s="5">
        <v>0.0074407</v>
      </c>
      <c r="P55" s="5">
        <v>0.19347956624633536</v>
      </c>
      <c r="Q55" s="5">
        <v>0.0027388</v>
      </c>
      <c r="R55" s="5">
        <v>0.0114167</v>
      </c>
      <c r="S55" s="33">
        <v>-9</v>
      </c>
      <c r="T55" s="33">
        <v>-9</v>
      </c>
      <c r="U55" s="33">
        <v>-9</v>
      </c>
      <c r="V55" s="33">
        <v>-9</v>
      </c>
      <c r="W55" s="34">
        <v>-9</v>
      </c>
      <c r="X55" s="34">
        <v>-9</v>
      </c>
      <c r="Y55">
        <v>-9</v>
      </c>
      <c r="Z55">
        <v>-9</v>
      </c>
      <c r="AA55">
        <v>5</v>
      </c>
      <c r="AB55">
        <v>20</v>
      </c>
      <c r="AD55" s="29">
        <v>19</v>
      </c>
      <c r="AE55" s="29">
        <v>1528</v>
      </c>
      <c r="AF55" s="29" t="s">
        <v>107</v>
      </c>
      <c r="AG55" s="29">
        <v>1851</v>
      </c>
      <c r="AH55" s="30" t="s">
        <v>18</v>
      </c>
      <c r="AI55" s="30" t="s">
        <v>19</v>
      </c>
      <c r="AJ55" s="30" t="s">
        <v>19</v>
      </c>
      <c r="AK55" s="30" t="s">
        <v>98</v>
      </c>
      <c r="AL55" s="30" t="s">
        <v>98</v>
      </c>
      <c r="AM55" s="30" t="s">
        <v>98</v>
      </c>
      <c r="AN55" s="30" t="s">
        <v>102</v>
      </c>
      <c r="AO55" s="30"/>
      <c r="AP55" s="30" t="s">
        <v>18</v>
      </c>
      <c r="AQ55" s="30" t="s">
        <v>19</v>
      </c>
      <c r="AR55" s="30" t="s">
        <v>209</v>
      </c>
      <c r="AS55" s="30" t="s">
        <v>209</v>
      </c>
      <c r="AT55" s="31" t="s">
        <v>102</v>
      </c>
      <c r="AU55" s="31" t="s">
        <v>102</v>
      </c>
      <c r="AV55">
        <v>0.14285714285714285</v>
      </c>
      <c r="AW55">
        <v>0.2857142857142857</v>
      </c>
      <c r="AX55">
        <v>0.14285714285714285</v>
      </c>
      <c r="AY55">
        <v>0.2857142857142857</v>
      </c>
    </row>
    <row r="56" spans="1:51" ht="25.5">
      <c r="A56">
        <v>22</v>
      </c>
      <c r="B56" t="s">
        <v>108</v>
      </c>
      <c r="C56">
        <v>1853</v>
      </c>
      <c r="D56">
        <v>1856</v>
      </c>
      <c r="E56" s="5">
        <v>0.7418363456279363</v>
      </c>
      <c r="F56" s="17" t="s">
        <v>102</v>
      </c>
      <c r="G56" s="17" t="s">
        <v>102</v>
      </c>
      <c r="H56" s="9">
        <v>0</v>
      </c>
      <c r="I56">
        <v>4</v>
      </c>
      <c r="J56">
        <v>0</v>
      </c>
      <c r="K56">
        <v>861</v>
      </c>
      <c r="L56">
        <v>100000</v>
      </c>
      <c r="M56">
        <v>164200</v>
      </c>
      <c r="N56" s="5">
        <v>0.1354154</v>
      </c>
      <c r="O56" s="5">
        <v>0.0471254</v>
      </c>
      <c r="P56" s="5">
        <v>0.2557174394863171</v>
      </c>
      <c r="Q56" s="5">
        <v>0.164031</v>
      </c>
      <c r="R56" s="5">
        <v>0.4774231</v>
      </c>
      <c r="S56" s="33">
        <v>-9</v>
      </c>
      <c r="T56" s="5">
        <v>0.2492979196057545</v>
      </c>
      <c r="U56" s="33">
        <v>-9</v>
      </c>
      <c r="V56" s="33">
        <v>-9</v>
      </c>
      <c r="W56" s="34">
        <v>26.18659658344284</v>
      </c>
      <c r="X56" s="34">
        <v>-9</v>
      </c>
      <c r="Y56">
        <v>19928</v>
      </c>
      <c r="Z56">
        <v>-9</v>
      </c>
      <c r="AA56">
        <v>761</v>
      </c>
      <c r="AB56">
        <v>160</v>
      </c>
      <c r="AD56" s="29">
        <v>22</v>
      </c>
      <c r="AE56" s="29">
        <v>57</v>
      </c>
      <c r="AF56" s="29" t="s">
        <v>108</v>
      </c>
      <c r="AG56" s="29">
        <v>1853</v>
      </c>
      <c r="AH56" s="30" t="s">
        <v>7</v>
      </c>
      <c r="AI56" s="30" t="s">
        <v>6</v>
      </c>
      <c r="AJ56" s="30" t="s">
        <v>7</v>
      </c>
      <c r="AK56" s="30" t="s">
        <v>98</v>
      </c>
      <c r="AL56" s="30" t="s">
        <v>102</v>
      </c>
      <c r="AM56" s="30" t="s">
        <v>98</v>
      </c>
      <c r="AN56" s="30" t="s">
        <v>98</v>
      </c>
      <c r="AO56" s="30" t="s">
        <v>98</v>
      </c>
      <c r="AP56" s="30" t="s">
        <v>7</v>
      </c>
      <c r="AQ56" s="30" t="s">
        <v>6</v>
      </c>
      <c r="AR56" s="30" t="s">
        <v>209</v>
      </c>
      <c r="AS56" s="30" t="s">
        <v>213</v>
      </c>
      <c r="AT56" s="31" t="s">
        <v>102</v>
      </c>
      <c r="AU56" s="31" t="s">
        <v>102</v>
      </c>
      <c r="AV56">
        <v>0.25</v>
      </c>
      <c r="AW56">
        <v>0.25</v>
      </c>
      <c r="AX56">
        <v>0.25</v>
      </c>
      <c r="AY56">
        <v>0.375</v>
      </c>
    </row>
    <row r="57" spans="1:51" ht="12.75">
      <c r="A57">
        <v>28</v>
      </c>
      <c r="B57" t="s">
        <v>110</v>
      </c>
      <c r="C57">
        <v>1859</v>
      </c>
      <c r="D57">
        <v>1859</v>
      </c>
      <c r="E57" s="5">
        <v>0.15243280342799903</v>
      </c>
      <c r="F57" s="17" t="s">
        <v>98</v>
      </c>
      <c r="G57" s="17" t="s">
        <v>98</v>
      </c>
      <c r="H57" s="9">
        <v>0</v>
      </c>
      <c r="I57">
        <v>3</v>
      </c>
      <c r="J57">
        <v>0</v>
      </c>
      <c r="K57">
        <v>75</v>
      </c>
      <c r="L57">
        <v>10000</v>
      </c>
      <c r="M57">
        <v>12500</v>
      </c>
      <c r="N57" s="5">
        <v>0.0147915</v>
      </c>
      <c r="O57" s="5">
        <v>0.0822447</v>
      </c>
      <c r="P57" s="5">
        <v>0.6511378728346355</v>
      </c>
      <c r="Q57" s="5">
        <v>0.15350660000000002</v>
      </c>
      <c r="R57" s="5">
        <v>0.0822447</v>
      </c>
      <c r="S57" s="5">
        <v>0.1736805815837701</v>
      </c>
      <c r="T57" s="5">
        <v>0.028997081542808285</v>
      </c>
      <c r="U57" s="5">
        <v>0.13795930056040534</v>
      </c>
      <c r="V57" s="5">
        <v>0.6264711039979451</v>
      </c>
      <c r="W57" s="34">
        <v>107.84905660377359</v>
      </c>
      <c r="X57" s="34">
        <v>64.30422535211268</v>
      </c>
      <c r="Y57">
        <v>5716</v>
      </c>
      <c r="Z57">
        <v>22828</v>
      </c>
      <c r="AA57">
        <v>53</v>
      </c>
      <c r="AB57">
        <v>355</v>
      </c>
      <c r="AD57" s="29">
        <v>28</v>
      </c>
      <c r="AE57" s="29">
        <v>115</v>
      </c>
      <c r="AF57" s="29" t="s">
        <v>110</v>
      </c>
      <c r="AG57" s="29">
        <v>1859</v>
      </c>
      <c r="AH57" s="30" t="s">
        <v>11</v>
      </c>
      <c r="AI57" s="30" t="s">
        <v>10</v>
      </c>
      <c r="AJ57" s="30" t="s">
        <v>10</v>
      </c>
      <c r="AK57" s="30" t="s">
        <v>98</v>
      </c>
      <c r="AL57" s="30" t="s">
        <v>98</v>
      </c>
      <c r="AM57" s="30" t="s">
        <v>98</v>
      </c>
      <c r="AN57" s="30" t="s">
        <v>102</v>
      </c>
      <c r="AO57" s="30"/>
      <c r="AP57" s="30" t="s">
        <v>11</v>
      </c>
      <c r="AQ57" s="30" t="s">
        <v>10</v>
      </c>
      <c r="AR57" s="30" t="s">
        <v>4</v>
      </c>
      <c r="AS57" s="30" t="s">
        <v>209</v>
      </c>
      <c r="AT57" s="31" t="s">
        <v>98</v>
      </c>
      <c r="AU57" s="31" t="s">
        <v>98</v>
      </c>
      <c r="AV57">
        <v>0.3</v>
      </c>
      <c r="AW57">
        <v>0.3</v>
      </c>
      <c r="AX57">
        <v>0.3</v>
      </c>
      <c r="AY57">
        <v>0.3</v>
      </c>
    </row>
    <row r="58" spans="1:51" ht="12.75">
      <c r="A58">
        <v>49</v>
      </c>
      <c r="B58" t="s">
        <v>118</v>
      </c>
      <c r="C58">
        <v>1864</v>
      </c>
      <c r="D58">
        <v>1870</v>
      </c>
      <c r="E58" s="5">
        <v>0.8222739272450669</v>
      </c>
      <c r="F58" s="17" t="s">
        <v>98</v>
      </c>
      <c r="G58" s="17" t="s">
        <v>98</v>
      </c>
      <c r="H58" s="9">
        <v>0</v>
      </c>
      <c r="I58">
        <v>3</v>
      </c>
      <c r="J58">
        <v>0</v>
      </c>
      <c r="K58">
        <v>1936</v>
      </c>
      <c r="L58">
        <v>110000</v>
      </c>
      <c r="M58">
        <v>200000</v>
      </c>
      <c r="N58" s="5">
        <v>0.0055131</v>
      </c>
      <c r="O58" s="5">
        <v>0.0011916</v>
      </c>
      <c r="P58" s="5">
        <v>0.9834392159366621</v>
      </c>
      <c r="Q58" s="5">
        <v>0.012322099999999999</v>
      </c>
      <c r="R58" s="5">
        <v>0.0002075</v>
      </c>
      <c r="S58" s="33">
        <v>-9</v>
      </c>
      <c r="T58" s="5">
        <v>0.005963813048567716</v>
      </c>
      <c r="U58" s="33">
        <v>-9</v>
      </c>
      <c r="V58" s="33">
        <v>-9</v>
      </c>
      <c r="W58" s="34">
        <v>127</v>
      </c>
      <c r="X58" s="34">
        <v>-9</v>
      </c>
      <c r="Y58">
        <v>2413</v>
      </c>
      <c r="Z58">
        <v>-9</v>
      </c>
      <c r="AA58">
        <v>19</v>
      </c>
      <c r="AB58">
        <v>30</v>
      </c>
      <c r="AD58" s="29">
        <v>49</v>
      </c>
      <c r="AE58" s="29">
        <v>1590</v>
      </c>
      <c r="AF58" s="29" t="s">
        <v>118</v>
      </c>
      <c r="AG58" s="29">
        <v>1864</v>
      </c>
      <c r="AH58" s="30" t="s">
        <v>216</v>
      </c>
      <c r="AI58" s="30" t="s">
        <v>25</v>
      </c>
      <c r="AJ58" s="30" t="s">
        <v>25</v>
      </c>
      <c r="AK58" s="30" t="s">
        <v>98</v>
      </c>
      <c r="AL58" s="30" t="s">
        <v>98</v>
      </c>
      <c r="AM58" s="30" t="s">
        <v>98</v>
      </c>
      <c r="AN58" s="30" t="s">
        <v>102</v>
      </c>
      <c r="AO58" s="30"/>
      <c r="AP58" s="30" t="s">
        <v>19</v>
      </c>
      <c r="AQ58" s="30" t="s">
        <v>25</v>
      </c>
      <c r="AR58" s="30" t="s">
        <v>18</v>
      </c>
      <c r="AS58" s="30" t="s">
        <v>209</v>
      </c>
      <c r="AT58" s="31" t="s">
        <v>98</v>
      </c>
      <c r="AU58" s="31" t="s">
        <v>98</v>
      </c>
      <c r="AV58">
        <v>0.23529411764705882</v>
      </c>
      <c r="AW58">
        <v>0.23529411764705882</v>
      </c>
      <c r="AX58">
        <v>0.23529411764705882</v>
      </c>
      <c r="AY58">
        <v>0.17647058823529413</v>
      </c>
    </row>
    <row r="59" spans="1:51" ht="51">
      <c r="A59">
        <v>58</v>
      </c>
      <c r="B59" t="s">
        <v>185</v>
      </c>
      <c r="C59">
        <v>1870</v>
      </c>
      <c r="D59">
        <v>1871</v>
      </c>
      <c r="E59" s="5">
        <v>0.47289574235243254</v>
      </c>
      <c r="F59" s="17" t="s">
        <v>98</v>
      </c>
      <c r="G59" s="17" t="s">
        <v>98</v>
      </c>
      <c r="H59" s="9">
        <v>0</v>
      </c>
      <c r="I59" s="9">
        <v>0</v>
      </c>
      <c r="J59" s="9">
        <v>1</v>
      </c>
      <c r="K59" s="9">
        <v>223</v>
      </c>
      <c r="L59">
        <v>52313</v>
      </c>
      <c r="M59">
        <v>152000</v>
      </c>
      <c r="N59" s="5">
        <v>0.11429629999999999</v>
      </c>
      <c r="O59" s="5">
        <v>0.1273982</v>
      </c>
      <c r="P59" s="5">
        <v>0.4660228151608015</v>
      </c>
      <c r="Q59" s="5">
        <v>0.1198476</v>
      </c>
      <c r="R59" s="5">
        <v>0.1373235</v>
      </c>
      <c r="S59" s="33">
        <v>-9</v>
      </c>
      <c r="T59" s="33">
        <v>-9</v>
      </c>
      <c r="U59" s="5">
        <v>0.2050663739609738</v>
      </c>
      <c r="V59" s="33">
        <v>-9</v>
      </c>
      <c r="W59" s="34">
        <v>-9</v>
      </c>
      <c r="X59" s="34">
        <v>130.6769911504425</v>
      </c>
      <c r="Y59">
        <v>45470</v>
      </c>
      <c r="Z59">
        <v>59066</v>
      </c>
      <c r="AA59">
        <v>-9</v>
      </c>
      <c r="AB59">
        <v>452</v>
      </c>
      <c r="AD59" s="29">
        <v>58</v>
      </c>
      <c r="AE59" s="29">
        <v>88</v>
      </c>
      <c r="AF59" s="29" t="s">
        <v>185</v>
      </c>
      <c r="AG59" s="29">
        <v>1870</v>
      </c>
      <c r="AH59" s="29" t="s">
        <v>15</v>
      </c>
      <c r="AI59" s="29" t="s">
        <v>4</v>
      </c>
      <c r="AJ59" s="29" t="s">
        <v>4</v>
      </c>
      <c r="AK59" s="29" t="s">
        <v>98</v>
      </c>
      <c r="AL59" s="29" t="s">
        <v>98</v>
      </c>
      <c r="AM59" s="29" t="s">
        <v>98</v>
      </c>
      <c r="AN59" s="29" t="s">
        <v>102</v>
      </c>
      <c r="AO59" s="29"/>
      <c r="AP59" s="30" t="s">
        <v>219</v>
      </c>
      <c r="AQ59" s="30" t="s">
        <v>4</v>
      </c>
      <c r="AR59" s="30" t="s">
        <v>209</v>
      </c>
      <c r="AS59" s="30" t="s">
        <v>209</v>
      </c>
      <c r="AT59" s="31" t="s">
        <v>98</v>
      </c>
      <c r="AU59" s="31" t="s">
        <v>98</v>
      </c>
      <c r="AV59">
        <v>0.25</v>
      </c>
      <c r="AW59">
        <v>0.3</v>
      </c>
      <c r="AX59">
        <v>0.25</v>
      </c>
      <c r="AY59">
        <v>0.2</v>
      </c>
    </row>
    <row r="60" spans="1:51" ht="25.5">
      <c r="A60">
        <v>64</v>
      </c>
      <c r="B60" t="s">
        <v>122</v>
      </c>
      <c r="C60">
        <v>1879</v>
      </c>
      <c r="D60">
        <v>1883</v>
      </c>
      <c r="E60" s="5">
        <v>0.7307064774025127</v>
      </c>
      <c r="F60" s="17" t="s">
        <v>98</v>
      </c>
      <c r="G60" s="17" t="s">
        <v>98</v>
      </c>
      <c r="H60" s="9">
        <v>0</v>
      </c>
      <c r="I60">
        <v>4</v>
      </c>
      <c r="J60">
        <v>0</v>
      </c>
      <c r="K60">
        <v>1762</v>
      </c>
      <c r="L60">
        <v>3000</v>
      </c>
      <c r="M60">
        <v>11000</v>
      </c>
      <c r="N60" s="5">
        <v>0.0017914</v>
      </c>
      <c r="O60" s="5">
        <v>0.0006602</v>
      </c>
      <c r="P60" s="5">
        <v>0.5822095082413841</v>
      </c>
      <c r="Q60" s="5">
        <v>0.0025644</v>
      </c>
      <c r="R60" s="5">
        <v>0.0018402000000000002</v>
      </c>
      <c r="S60" s="33">
        <v>-9</v>
      </c>
      <c r="T60" s="33">
        <v>-9</v>
      </c>
      <c r="U60" s="33">
        <v>-9</v>
      </c>
      <c r="V60" s="33">
        <v>-9</v>
      </c>
      <c r="W60" s="34">
        <v>-9</v>
      </c>
      <c r="X60" s="34">
        <v>-9</v>
      </c>
      <c r="Y60">
        <v>-9</v>
      </c>
      <c r="Z60">
        <v>-9</v>
      </c>
      <c r="AA60">
        <v>5</v>
      </c>
      <c r="AB60">
        <v>7</v>
      </c>
      <c r="AD60" s="29">
        <v>64</v>
      </c>
      <c r="AE60" s="29">
        <v>1518</v>
      </c>
      <c r="AF60" s="35" t="s">
        <v>122</v>
      </c>
      <c r="AG60" s="29">
        <v>1879</v>
      </c>
      <c r="AH60" s="30" t="s">
        <v>220</v>
      </c>
      <c r="AI60" s="30" t="s">
        <v>26</v>
      </c>
      <c r="AJ60" s="30" t="s">
        <v>26</v>
      </c>
      <c r="AK60" s="30" t="s">
        <v>102</v>
      </c>
      <c r="AL60" s="30" t="s">
        <v>102</v>
      </c>
      <c r="AM60" s="30" t="s">
        <v>98</v>
      </c>
      <c r="AN60" s="30" t="s">
        <v>102</v>
      </c>
      <c r="AO60" s="30"/>
      <c r="AP60" s="30" t="s">
        <v>26</v>
      </c>
      <c r="AQ60" s="30" t="s">
        <v>38</v>
      </c>
      <c r="AR60" s="30" t="s">
        <v>209</v>
      </c>
      <c r="AS60" s="30" t="s">
        <v>27</v>
      </c>
      <c r="AT60" s="31" t="s">
        <v>98</v>
      </c>
      <c r="AU60" s="31" t="s">
        <v>98</v>
      </c>
      <c r="AV60">
        <v>0.21739130434782608</v>
      </c>
      <c r="AW60">
        <v>0.2608695652173913</v>
      </c>
      <c r="AX60">
        <v>0.2608695652173913</v>
      </c>
      <c r="AY60">
        <v>0.17391304347826086</v>
      </c>
    </row>
    <row r="61" spans="1:51" ht="12.75">
      <c r="A61">
        <v>85</v>
      </c>
      <c r="B61" t="s">
        <v>132</v>
      </c>
      <c r="C61">
        <v>1904</v>
      </c>
      <c r="D61">
        <v>1905</v>
      </c>
      <c r="E61" s="5">
        <v>0.6749071389744519</v>
      </c>
      <c r="F61" s="17" t="s">
        <v>102</v>
      </c>
      <c r="G61" s="17" t="s">
        <v>102</v>
      </c>
      <c r="H61" s="9">
        <v>1</v>
      </c>
      <c r="I61">
        <v>0</v>
      </c>
      <c r="J61">
        <v>0</v>
      </c>
      <c r="K61">
        <v>586</v>
      </c>
      <c r="L61">
        <v>71453</v>
      </c>
      <c r="M61">
        <v>80378</v>
      </c>
      <c r="N61" s="5">
        <v>0.1132343</v>
      </c>
      <c r="O61" s="5">
        <v>0.0545433</v>
      </c>
      <c r="P61" s="5">
        <v>0.7707522803496624</v>
      </c>
      <c r="Q61" s="5">
        <v>0.1631429</v>
      </c>
      <c r="R61" s="5">
        <v>0.0485242</v>
      </c>
      <c r="S61" s="5">
        <v>0.6095895782857749</v>
      </c>
      <c r="T61" s="5">
        <v>0.16579464112116113</v>
      </c>
      <c r="U61" s="5">
        <v>0.1061828450874971</v>
      </c>
      <c r="V61" s="5">
        <v>0.12321460010918713</v>
      </c>
      <c r="W61" s="34">
        <v>43.366379310344826</v>
      </c>
      <c r="X61" s="34">
        <v>308.591743119266</v>
      </c>
      <c r="Y61">
        <v>50305</v>
      </c>
      <c r="Z61">
        <v>67273</v>
      </c>
      <c r="AA61">
        <v>1160</v>
      </c>
      <c r="AB61">
        <v>218</v>
      </c>
      <c r="AD61" s="29">
        <v>85</v>
      </c>
      <c r="AE61" s="29">
        <v>180</v>
      </c>
      <c r="AF61" s="29" t="s">
        <v>132</v>
      </c>
      <c r="AG61" s="29">
        <v>1904</v>
      </c>
      <c r="AH61" s="30" t="s">
        <v>7</v>
      </c>
      <c r="AI61" s="30" t="s">
        <v>42</v>
      </c>
      <c r="AJ61" s="30" t="s">
        <v>7</v>
      </c>
      <c r="AK61" s="30" t="s">
        <v>98</v>
      </c>
      <c r="AL61" s="30" t="s">
        <v>102</v>
      </c>
      <c r="AM61" s="30" t="s">
        <v>98</v>
      </c>
      <c r="AN61" s="30" t="s">
        <v>98</v>
      </c>
      <c r="AO61" s="30" t="s">
        <v>98</v>
      </c>
      <c r="AP61" s="30" t="s">
        <v>7</v>
      </c>
      <c r="AQ61" s="30" t="s">
        <v>42</v>
      </c>
      <c r="AR61" s="30" t="s">
        <v>209</v>
      </c>
      <c r="AS61" s="30" t="s">
        <v>209</v>
      </c>
      <c r="AT61" s="31" t="s">
        <v>102</v>
      </c>
      <c r="AU61" s="31" t="s">
        <v>102</v>
      </c>
      <c r="AV61">
        <v>0.18181818181818182</v>
      </c>
      <c r="AW61">
        <v>0.21212121212121213</v>
      </c>
      <c r="AX61">
        <v>0.21212121212121213</v>
      </c>
      <c r="AY61">
        <v>0.18181818181818182</v>
      </c>
    </row>
    <row r="62" spans="1:51" ht="12.75">
      <c r="A62">
        <v>88</v>
      </c>
      <c r="B62" t="s">
        <v>133</v>
      </c>
      <c r="C62">
        <v>1906</v>
      </c>
      <c r="D62">
        <v>1906</v>
      </c>
      <c r="E62" s="5">
        <v>0.5425877422734415</v>
      </c>
      <c r="F62" s="17" t="s">
        <v>98</v>
      </c>
      <c r="G62" s="17" t="s">
        <v>103</v>
      </c>
      <c r="H62" s="9">
        <v>0</v>
      </c>
      <c r="I62">
        <v>0</v>
      </c>
      <c r="J62">
        <v>2</v>
      </c>
      <c r="K62">
        <v>55</v>
      </c>
      <c r="L62">
        <v>400</v>
      </c>
      <c r="M62">
        <v>600</v>
      </c>
      <c r="N62" s="5">
        <v>0.0005179</v>
      </c>
      <c r="O62" s="5">
        <v>0.0004366</v>
      </c>
      <c r="P62" s="5">
        <v>0.5425877422734415</v>
      </c>
      <c r="Q62" s="5">
        <v>0.0005179</v>
      </c>
      <c r="R62" s="5">
        <v>0.0004366</v>
      </c>
      <c r="S62" s="5">
        <v>0.6160653217599092</v>
      </c>
      <c r="T62" s="5">
        <v>0.0011015409041241276</v>
      </c>
      <c r="U62" s="5">
        <v>0.0006864852437807145</v>
      </c>
      <c r="V62" s="5">
        <v>0.45584346906398737</v>
      </c>
      <c r="W62" s="34">
        <v>61.57142857142857</v>
      </c>
      <c r="X62" s="34">
        <v>73.5</v>
      </c>
      <c r="Y62">
        <v>431</v>
      </c>
      <c r="Z62">
        <v>294</v>
      </c>
      <c r="AA62">
        <v>7</v>
      </c>
      <c r="AB62">
        <v>4</v>
      </c>
      <c r="AD62" s="29">
        <v>88</v>
      </c>
      <c r="AE62" s="29">
        <v>1205</v>
      </c>
      <c r="AF62" s="35" t="s">
        <v>133</v>
      </c>
      <c r="AG62" s="29">
        <v>1906</v>
      </c>
      <c r="AH62" s="30" t="s">
        <v>225</v>
      </c>
      <c r="AI62" s="30" t="s">
        <v>36</v>
      </c>
      <c r="AJ62" s="30" t="s">
        <v>36</v>
      </c>
      <c r="AK62" s="30" t="s">
        <v>102</v>
      </c>
      <c r="AL62" s="30" t="s">
        <v>102</v>
      </c>
      <c r="AM62" s="30" t="s">
        <v>98</v>
      </c>
      <c r="AN62" s="30" t="s">
        <v>102</v>
      </c>
      <c r="AO62" s="30"/>
      <c r="AP62" s="30" t="s">
        <v>36</v>
      </c>
      <c r="AQ62" s="30" t="s">
        <v>226</v>
      </c>
      <c r="AR62" s="30" t="s">
        <v>209</v>
      </c>
      <c r="AS62" s="30" t="s">
        <v>209</v>
      </c>
      <c r="AT62" s="31" t="s">
        <v>98</v>
      </c>
      <c r="AU62" s="31" t="s">
        <v>103</v>
      </c>
      <c r="AV62">
        <v>0.17647058823529413</v>
      </c>
      <c r="AW62">
        <v>0.20588235294117646</v>
      </c>
      <c r="AX62">
        <v>0.23529411764705882</v>
      </c>
      <c r="AY62">
        <v>0.17647058823529413</v>
      </c>
    </row>
    <row r="63" spans="1:51" ht="12.75">
      <c r="A63">
        <v>91</v>
      </c>
      <c r="B63" t="s">
        <v>134</v>
      </c>
      <c r="C63">
        <v>1907</v>
      </c>
      <c r="D63">
        <v>1907</v>
      </c>
      <c r="E63" s="5">
        <v>0.32402073732718895</v>
      </c>
      <c r="F63" s="17" t="s">
        <v>98</v>
      </c>
      <c r="G63" s="17" t="s">
        <v>98</v>
      </c>
      <c r="H63" s="9">
        <v>0</v>
      </c>
      <c r="I63">
        <v>0</v>
      </c>
      <c r="J63">
        <v>2</v>
      </c>
      <c r="K63">
        <v>64</v>
      </c>
      <c r="L63">
        <v>400</v>
      </c>
      <c r="M63">
        <v>600</v>
      </c>
      <c r="N63" s="5">
        <v>0.000225</v>
      </c>
      <c r="O63" s="5">
        <v>0.00046939999999999997</v>
      </c>
      <c r="P63" s="5">
        <v>0.32402073732718895</v>
      </c>
      <c r="Q63" s="5">
        <v>0.000225</v>
      </c>
      <c r="R63" s="5">
        <v>0.00046939999999999997</v>
      </c>
      <c r="S63" s="33">
        <v>-9</v>
      </c>
      <c r="T63" s="33">
        <v>-9</v>
      </c>
      <c r="U63" s="5">
        <v>0.0007747425420631796</v>
      </c>
      <c r="V63" s="33">
        <v>-9</v>
      </c>
      <c r="W63" s="34">
        <v>-9</v>
      </c>
      <c r="X63" s="34">
        <v>83.75</v>
      </c>
      <c r="Y63">
        <v>-9</v>
      </c>
      <c r="Z63">
        <v>335</v>
      </c>
      <c r="AA63">
        <v>4</v>
      </c>
      <c r="AB63">
        <v>4</v>
      </c>
      <c r="AD63" s="29">
        <v>91</v>
      </c>
      <c r="AE63" s="29">
        <v>1202</v>
      </c>
      <c r="AF63" s="36" t="s">
        <v>134</v>
      </c>
      <c r="AG63" s="29">
        <v>1907</v>
      </c>
      <c r="AH63" s="30" t="s">
        <v>209</v>
      </c>
      <c r="AI63" s="30" t="s">
        <v>45</v>
      </c>
      <c r="AJ63" s="30" t="s">
        <v>44</v>
      </c>
      <c r="AK63" s="30" t="s">
        <v>102</v>
      </c>
      <c r="AL63" s="30" t="s">
        <v>102</v>
      </c>
      <c r="AM63" s="30" t="s">
        <v>98</v>
      </c>
      <c r="AN63" s="30" t="s">
        <v>98</v>
      </c>
      <c r="AO63" s="30"/>
      <c r="AP63" s="30" t="s">
        <v>45</v>
      </c>
      <c r="AQ63" s="30" t="s">
        <v>226</v>
      </c>
      <c r="AR63" s="30" t="s">
        <v>209</v>
      </c>
      <c r="AS63" s="30" t="s">
        <v>209</v>
      </c>
      <c r="AT63" s="31" t="s">
        <v>98</v>
      </c>
      <c r="AU63" s="31" t="s">
        <v>98</v>
      </c>
      <c r="AV63">
        <v>0.17142857142857143</v>
      </c>
      <c r="AW63">
        <v>0.2</v>
      </c>
      <c r="AX63">
        <v>0.2571428571428571</v>
      </c>
      <c r="AY63">
        <v>0.2</v>
      </c>
    </row>
    <row r="64" spans="1:51" ht="12.75">
      <c r="A64">
        <v>97</v>
      </c>
      <c r="B64" t="s">
        <v>135</v>
      </c>
      <c r="C64">
        <v>1911</v>
      </c>
      <c r="D64">
        <v>1912</v>
      </c>
      <c r="E64" s="5">
        <v>0.35147417488902016</v>
      </c>
      <c r="F64" s="17" t="s">
        <v>102</v>
      </c>
      <c r="G64" s="17" t="s">
        <v>102</v>
      </c>
      <c r="H64" s="9">
        <v>1</v>
      </c>
      <c r="I64">
        <v>0</v>
      </c>
      <c r="J64">
        <v>0</v>
      </c>
      <c r="K64">
        <v>386</v>
      </c>
      <c r="L64">
        <v>14000</v>
      </c>
      <c r="M64">
        <v>6000</v>
      </c>
      <c r="N64" s="5">
        <v>0.0180282</v>
      </c>
      <c r="O64" s="5">
        <v>0.0332649</v>
      </c>
      <c r="P64" s="5">
        <v>0.28731682612981047</v>
      </c>
      <c r="Q64" s="5">
        <v>0.0158286</v>
      </c>
      <c r="R64" s="5">
        <v>0.0392625</v>
      </c>
      <c r="S64" s="5">
        <v>0.4118604614390416</v>
      </c>
      <c r="T64" s="5">
        <v>0.038234569367246944</v>
      </c>
      <c r="U64" s="5">
        <v>0.054599224956333556</v>
      </c>
      <c r="V64" s="5">
        <v>0.24693005573560908</v>
      </c>
      <c r="W64" s="34">
        <v>33.104166666666664</v>
      </c>
      <c r="X64" s="34">
        <v>100.95876288659794</v>
      </c>
      <c r="Y64">
        <v>11123</v>
      </c>
      <c r="Z64">
        <v>29379</v>
      </c>
      <c r="AA64">
        <v>336</v>
      </c>
      <c r="AB64">
        <v>291</v>
      </c>
      <c r="AD64" s="29">
        <v>97</v>
      </c>
      <c r="AE64" s="29">
        <v>114</v>
      </c>
      <c r="AF64" s="29" t="s">
        <v>135</v>
      </c>
      <c r="AG64" s="29">
        <v>1911</v>
      </c>
      <c r="AH64" s="30" t="s">
        <v>6</v>
      </c>
      <c r="AI64" s="30" t="s">
        <v>11</v>
      </c>
      <c r="AJ64" s="30" t="s">
        <v>11</v>
      </c>
      <c r="AK64" s="30" t="s">
        <v>98</v>
      </c>
      <c r="AL64" s="30" t="s">
        <v>98</v>
      </c>
      <c r="AM64" s="30" t="s">
        <v>98</v>
      </c>
      <c r="AN64" s="30" t="s">
        <v>102</v>
      </c>
      <c r="AO64" s="30"/>
      <c r="AP64" s="30" t="s">
        <v>6</v>
      </c>
      <c r="AQ64" s="30" t="s">
        <v>11</v>
      </c>
      <c r="AR64" s="30" t="s">
        <v>209</v>
      </c>
      <c r="AS64" s="30" t="s">
        <v>209</v>
      </c>
      <c r="AT64" s="31" t="s">
        <v>102</v>
      </c>
      <c r="AU64" s="31" t="s">
        <v>102</v>
      </c>
      <c r="AV64">
        <v>0.1891891891891892</v>
      </c>
      <c r="AW64">
        <v>0.21621621621621623</v>
      </c>
      <c r="AX64">
        <v>0.2702702702702703</v>
      </c>
      <c r="AY64">
        <v>0.1891891891891892</v>
      </c>
    </row>
    <row r="65" spans="1:51" ht="38.25">
      <c r="A65">
        <v>103</v>
      </c>
      <c r="B65" t="s">
        <v>137</v>
      </c>
      <c r="C65">
        <v>1913</v>
      </c>
      <c r="D65">
        <v>1913</v>
      </c>
      <c r="E65" s="5">
        <v>0.3668945481468367</v>
      </c>
      <c r="F65" s="17" t="s">
        <v>98</v>
      </c>
      <c r="G65" s="17" t="s">
        <v>98</v>
      </c>
      <c r="H65" s="9">
        <v>0</v>
      </c>
      <c r="I65">
        <v>3</v>
      </c>
      <c r="J65">
        <v>1</v>
      </c>
      <c r="K65">
        <v>31</v>
      </c>
      <c r="L65">
        <v>42500</v>
      </c>
      <c r="M65">
        <v>18500</v>
      </c>
      <c r="N65" s="5">
        <v>0.0091181</v>
      </c>
      <c r="O65" s="5">
        <v>0.015734</v>
      </c>
      <c r="P65" s="5">
        <v>0.6706376868022716</v>
      </c>
      <c r="Q65" s="5">
        <v>0.0320371</v>
      </c>
      <c r="R65" s="5">
        <v>0.015734</v>
      </c>
      <c r="S65" s="5">
        <v>0.33133396102161666</v>
      </c>
      <c r="T65" s="5">
        <v>0.022137258895126855</v>
      </c>
      <c r="U65" s="5">
        <v>0.044675267134109825</v>
      </c>
      <c r="V65" s="5">
        <v>0.9059301263876207</v>
      </c>
      <c r="W65" s="34">
        <v>26.353448275862068</v>
      </c>
      <c r="X65" s="34">
        <v>2.7364864864864864</v>
      </c>
      <c r="Y65">
        <v>6114</v>
      </c>
      <c r="Z65">
        <v>1620</v>
      </c>
      <c r="AA65">
        <v>232</v>
      </c>
      <c r="AB65">
        <v>592</v>
      </c>
      <c r="AD65" s="29">
        <v>103</v>
      </c>
      <c r="AE65" s="29">
        <v>1251</v>
      </c>
      <c r="AF65" s="29" t="s">
        <v>137</v>
      </c>
      <c r="AG65" s="29">
        <v>1913</v>
      </c>
      <c r="AH65" s="30" t="s">
        <v>228</v>
      </c>
      <c r="AI65" s="30" t="s">
        <v>46</v>
      </c>
      <c r="AJ65" s="30" t="s">
        <v>46</v>
      </c>
      <c r="AK65" s="30" t="s">
        <v>98</v>
      </c>
      <c r="AL65" s="30" t="s">
        <v>98</v>
      </c>
      <c r="AM65" s="30" t="s">
        <v>98</v>
      </c>
      <c r="AN65" s="30" t="s">
        <v>102</v>
      </c>
      <c r="AO65" s="30"/>
      <c r="AP65" s="30" t="s">
        <v>229</v>
      </c>
      <c r="AQ65" s="30" t="s">
        <v>46</v>
      </c>
      <c r="AR65" s="30" t="s">
        <v>230</v>
      </c>
      <c r="AS65" s="30" t="s">
        <v>209</v>
      </c>
      <c r="AT65" s="31" t="s">
        <v>98</v>
      </c>
      <c r="AU65" s="31" t="s">
        <v>98</v>
      </c>
      <c r="AV65">
        <v>0.20512820512820512</v>
      </c>
      <c r="AW65">
        <v>0.23076923076923078</v>
      </c>
      <c r="AX65">
        <v>0.28205128205128205</v>
      </c>
      <c r="AY65">
        <v>0.20512820512820512</v>
      </c>
    </row>
    <row r="66" spans="1:51" ht="12.75">
      <c r="A66">
        <v>109</v>
      </c>
      <c r="B66" t="s">
        <v>139</v>
      </c>
      <c r="C66">
        <v>1919</v>
      </c>
      <c r="D66">
        <v>1920</v>
      </c>
      <c r="E66" s="5">
        <v>0.7706129001955611</v>
      </c>
      <c r="F66" s="17" t="s">
        <v>102</v>
      </c>
      <c r="G66" s="17" t="s">
        <v>102</v>
      </c>
      <c r="H66" s="9">
        <v>1</v>
      </c>
      <c r="I66">
        <v>0</v>
      </c>
      <c r="J66">
        <v>0</v>
      </c>
      <c r="K66">
        <v>613</v>
      </c>
      <c r="L66">
        <v>60000</v>
      </c>
      <c r="M66">
        <v>40000</v>
      </c>
      <c r="N66" s="5">
        <v>0.0631666</v>
      </c>
      <c r="O66" s="5">
        <v>0.0188027</v>
      </c>
      <c r="P66" s="5">
        <v>0.7916228157648466</v>
      </c>
      <c r="Q66" s="5">
        <v>0.1032007</v>
      </c>
      <c r="R66" s="5">
        <v>0.0271653</v>
      </c>
      <c r="S66" s="33">
        <v>-9</v>
      </c>
      <c r="T66" s="5">
        <v>0.10667689780394352</v>
      </c>
      <c r="U66" s="33">
        <v>-9</v>
      </c>
      <c r="V66" s="33">
        <v>-9</v>
      </c>
      <c r="W66" s="34">
        <v>914.6445161290322</v>
      </c>
      <c r="X66" s="34">
        <v>-9</v>
      </c>
      <c r="Y66">
        <v>1417699</v>
      </c>
      <c r="Z66">
        <v>-9</v>
      </c>
      <c r="AA66">
        <v>1550</v>
      </c>
      <c r="AB66">
        <v>300</v>
      </c>
      <c r="AD66" s="29">
        <v>109</v>
      </c>
      <c r="AE66" s="29">
        <v>1219</v>
      </c>
      <c r="AF66" s="35" t="s">
        <v>139</v>
      </c>
      <c r="AG66" s="29">
        <v>1919</v>
      </c>
      <c r="AH66" s="30" t="s">
        <v>233</v>
      </c>
      <c r="AI66" s="30" t="s">
        <v>7</v>
      </c>
      <c r="AJ66" s="30" t="s">
        <v>7</v>
      </c>
      <c r="AK66" s="30" t="s">
        <v>102</v>
      </c>
      <c r="AL66" s="30" t="s">
        <v>102</v>
      </c>
      <c r="AM66" s="30" t="s">
        <v>98</v>
      </c>
      <c r="AN66" s="30" t="s">
        <v>102</v>
      </c>
      <c r="AO66" s="30"/>
      <c r="AP66" s="30" t="s">
        <v>7</v>
      </c>
      <c r="AQ66" s="30" t="s">
        <v>51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0.1951219512195122</v>
      </c>
      <c r="AW66">
        <v>0.21951219512195122</v>
      </c>
      <c r="AX66">
        <v>0.2926829268292683</v>
      </c>
      <c r="AY66">
        <v>0.1951219512195122</v>
      </c>
    </row>
    <row r="67" spans="1:51" ht="12.75">
      <c r="A67">
        <v>118</v>
      </c>
      <c r="B67" t="s">
        <v>144</v>
      </c>
      <c r="C67">
        <v>1929</v>
      </c>
      <c r="D67">
        <v>1929</v>
      </c>
      <c r="E67" s="5">
        <v>0.5136691288496333</v>
      </c>
      <c r="F67" s="17" t="s">
        <v>98</v>
      </c>
      <c r="G67" s="17" t="s">
        <v>117</v>
      </c>
      <c r="H67" s="9">
        <v>1</v>
      </c>
      <c r="I67">
        <v>0</v>
      </c>
      <c r="J67">
        <v>0</v>
      </c>
      <c r="K67">
        <v>109</v>
      </c>
      <c r="L67">
        <v>200</v>
      </c>
      <c r="M67">
        <v>3000</v>
      </c>
      <c r="N67" s="5">
        <v>0.1337485</v>
      </c>
      <c r="O67" s="5">
        <v>0.1266302</v>
      </c>
      <c r="P67" s="5">
        <v>0.5136691288496333</v>
      </c>
      <c r="Q67" s="5">
        <v>0.1337485</v>
      </c>
      <c r="R67" s="5">
        <v>0.1266302</v>
      </c>
      <c r="S67" s="5">
        <v>0.6428846482603306</v>
      </c>
      <c r="T67" s="5">
        <v>0.27433296385608635</v>
      </c>
      <c r="U67" s="5">
        <v>0.1523889443407284</v>
      </c>
      <c r="V67" s="5">
        <v>0.9869886133748068</v>
      </c>
      <c r="W67" s="34">
        <v>4979.930604982206</v>
      </c>
      <c r="X67" s="34">
        <v>65.65</v>
      </c>
      <c r="Y67">
        <v>2798721</v>
      </c>
      <c r="Z67">
        <v>111605</v>
      </c>
      <c r="AA67">
        <v>562</v>
      </c>
      <c r="AB67">
        <v>1700</v>
      </c>
      <c r="AD67" s="29">
        <v>118</v>
      </c>
      <c r="AE67" s="29">
        <v>41</v>
      </c>
      <c r="AF67" s="36" t="s">
        <v>144</v>
      </c>
      <c r="AG67" s="29">
        <v>1929</v>
      </c>
      <c r="AH67" s="30" t="s">
        <v>209</v>
      </c>
      <c r="AI67" s="30" t="s">
        <v>7</v>
      </c>
      <c r="AJ67" s="30" t="s">
        <v>40</v>
      </c>
      <c r="AK67" s="30" t="s">
        <v>102</v>
      </c>
      <c r="AL67" s="30" t="s">
        <v>102</v>
      </c>
      <c r="AM67" s="30" t="s">
        <v>98</v>
      </c>
      <c r="AN67" s="30" t="s">
        <v>98</v>
      </c>
      <c r="AO67" s="30"/>
      <c r="AP67" s="30" t="s">
        <v>7</v>
      </c>
      <c r="AQ67" s="30" t="s">
        <v>40</v>
      </c>
      <c r="AR67" s="30" t="s">
        <v>209</v>
      </c>
      <c r="AS67" s="30" t="s">
        <v>209</v>
      </c>
      <c r="AT67" s="31" t="s">
        <v>98</v>
      </c>
      <c r="AU67" s="31" t="s">
        <v>117</v>
      </c>
      <c r="AV67">
        <v>0.17391304347826086</v>
      </c>
      <c r="AW67">
        <v>0.1956521739130435</v>
      </c>
      <c r="AX67">
        <v>0.2826086956521739</v>
      </c>
      <c r="AY67">
        <v>0.21739130434782608</v>
      </c>
    </row>
    <row r="68" spans="1:51" ht="12.75">
      <c r="A68">
        <v>124</v>
      </c>
      <c r="B68" t="s">
        <v>146</v>
      </c>
      <c r="C68">
        <v>1932</v>
      </c>
      <c r="D68">
        <v>1935</v>
      </c>
      <c r="E68" s="5">
        <v>0.3309332335889284</v>
      </c>
      <c r="F68" s="17" t="s">
        <v>98</v>
      </c>
      <c r="G68" s="17" t="s">
        <v>98</v>
      </c>
      <c r="H68" s="9">
        <v>1</v>
      </c>
      <c r="I68">
        <v>0</v>
      </c>
      <c r="J68">
        <v>0</v>
      </c>
      <c r="K68">
        <v>1093</v>
      </c>
      <c r="L68">
        <v>36000</v>
      </c>
      <c r="M68">
        <v>56661</v>
      </c>
      <c r="N68" s="5">
        <v>0.0003539</v>
      </c>
      <c r="O68" s="5">
        <v>0.0007155</v>
      </c>
      <c r="P68" s="5">
        <v>0.2479123385881299</v>
      </c>
      <c r="Q68" s="5">
        <v>0.0006086</v>
      </c>
      <c r="R68" s="5">
        <v>0.0018463</v>
      </c>
      <c r="S68" s="5">
        <v>0.32966936270651137</v>
      </c>
      <c r="T68" s="5">
        <v>0.00042565598322994596</v>
      </c>
      <c r="U68" s="5">
        <v>0.0008655042863668584</v>
      </c>
      <c r="V68" s="5">
        <v>0.5925718290119132</v>
      </c>
      <c r="W68" s="34">
        <v>604</v>
      </c>
      <c r="X68" s="34">
        <v>415.2857142857143</v>
      </c>
      <c r="Y68">
        <v>1812</v>
      </c>
      <c r="Z68">
        <v>2907</v>
      </c>
      <c r="AA68">
        <v>3</v>
      </c>
      <c r="AB68">
        <v>7</v>
      </c>
      <c r="AD68" s="29">
        <v>124</v>
      </c>
      <c r="AE68" s="29">
        <v>1027</v>
      </c>
      <c r="AF68" s="35" t="s">
        <v>146</v>
      </c>
      <c r="AG68" s="29">
        <v>1932</v>
      </c>
      <c r="AH68" s="30" t="s">
        <v>236</v>
      </c>
      <c r="AI68" s="30" t="s">
        <v>25</v>
      </c>
      <c r="AJ68" s="30" t="s">
        <v>25</v>
      </c>
      <c r="AK68" s="30" t="s">
        <v>102</v>
      </c>
      <c r="AL68" s="30" t="s">
        <v>102</v>
      </c>
      <c r="AM68" s="30" t="s">
        <v>98</v>
      </c>
      <c r="AN68" s="30" t="s">
        <v>102</v>
      </c>
      <c r="AO68" s="30"/>
      <c r="AP68" s="30" t="s">
        <v>25</v>
      </c>
      <c r="AQ68" s="30" t="s">
        <v>38</v>
      </c>
      <c r="AR68" s="30" t="s">
        <v>209</v>
      </c>
      <c r="AS68" s="30" t="s">
        <v>209</v>
      </c>
      <c r="AT68" s="31" t="s">
        <v>98</v>
      </c>
      <c r="AU68" s="31" t="s">
        <v>98</v>
      </c>
      <c r="AV68">
        <v>0.16666666666666666</v>
      </c>
      <c r="AW68">
        <v>0.1875</v>
      </c>
      <c r="AX68">
        <v>0.2916666666666667</v>
      </c>
      <c r="AY68">
        <v>0.20833333333333334</v>
      </c>
    </row>
    <row r="69" spans="1:51" ht="12.75">
      <c r="A69">
        <v>125</v>
      </c>
      <c r="B69" t="s">
        <v>147</v>
      </c>
      <c r="C69">
        <v>1934</v>
      </c>
      <c r="D69">
        <v>1934</v>
      </c>
      <c r="E69" s="5">
        <v>0.3739313244569026</v>
      </c>
      <c r="F69" s="17" t="s">
        <v>98</v>
      </c>
      <c r="G69" s="17" t="s">
        <v>117</v>
      </c>
      <c r="H69" s="9">
        <v>1</v>
      </c>
      <c r="I69">
        <v>0</v>
      </c>
      <c r="J69">
        <v>0</v>
      </c>
      <c r="K69">
        <v>55</v>
      </c>
      <c r="L69">
        <v>100</v>
      </c>
      <c r="M69">
        <v>2000</v>
      </c>
      <c r="N69" s="5">
        <v>0.0005336</v>
      </c>
      <c r="O69" s="5">
        <v>0.0008934</v>
      </c>
      <c r="P69" s="5">
        <v>0.3739313244569026</v>
      </c>
      <c r="Q69" s="5">
        <v>0.0005336</v>
      </c>
      <c r="R69" s="5">
        <v>0.0008934</v>
      </c>
      <c r="S69" s="33">
        <v>-9</v>
      </c>
      <c r="T69" s="33">
        <v>-9</v>
      </c>
      <c r="U69" s="33">
        <v>-9</v>
      </c>
      <c r="V69" s="33">
        <v>-9</v>
      </c>
      <c r="W69" s="34">
        <v>-9</v>
      </c>
      <c r="X69" s="34">
        <v>-9</v>
      </c>
      <c r="Y69">
        <v>-9</v>
      </c>
      <c r="Z69">
        <v>-9</v>
      </c>
      <c r="AA69">
        <v>4</v>
      </c>
      <c r="AB69">
        <v>18</v>
      </c>
      <c r="AD69" s="29">
        <v>125</v>
      </c>
      <c r="AE69" s="29">
        <v>1129</v>
      </c>
      <c r="AF69" s="35" t="s">
        <v>147</v>
      </c>
      <c r="AG69" s="29">
        <v>1934</v>
      </c>
      <c r="AH69" s="30" t="s">
        <v>237</v>
      </c>
      <c r="AI69" s="30" t="s">
        <v>55</v>
      </c>
      <c r="AJ69" s="30" t="s">
        <v>55</v>
      </c>
      <c r="AK69" s="30" t="s">
        <v>102</v>
      </c>
      <c r="AL69" s="30" t="s">
        <v>102</v>
      </c>
      <c r="AM69" s="30" t="s">
        <v>98</v>
      </c>
      <c r="AN69" s="30" t="s">
        <v>102</v>
      </c>
      <c r="AO69" s="30"/>
      <c r="AP69" s="30" t="s">
        <v>55</v>
      </c>
      <c r="AQ69" s="30" t="s">
        <v>56</v>
      </c>
      <c r="AR69" s="30" t="s">
        <v>209</v>
      </c>
      <c r="AS69" s="30" t="s">
        <v>209</v>
      </c>
      <c r="AT69" s="31" t="s">
        <v>98</v>
      </c>
      <c r="AU69" s="31" t="s">
        <v>117</v>
      </c>
      <c r="AV69">
        <v>0.16326530612244897</v>
      </c>
      <c r="AW69">
        <v>0.1836734693877551</v>
      </c>
      <c r="AX69">
        <v>0.30612244897959184</v>
      </c>
      <c r="AY69">
        <v>0.20408163265306123</v>
      </c>
    </row>
    <row r="70" spans="1:51" ht="12.75">
      <c r="A70">
        <v>133</v>
      </c>
      <c r="B70" t="s">
        <v>149</v>
      </c>
      <c r="C70">
        <v>1938</v>
      </c>
      <c r="D70">
        <v>1938</v>
      </c>
      <c r="E70" s="5">
        <v>0.7355863796809609</v>
      </c>
      <c r="F70" s="17" t="s">
        <v>102</v>
      </c>
      <c r="G70" s="17" t="s">
        <v>103</v>
      </c>
      <c r="H70" s="9">
        <v>1</v>
      </c>
      <c r="I70">
        <v>0</v>
      </c>
      <c r="J70">
        <v>0</v>
      </c>
      <c r="K70">
        <v>14</v>
      </c>
      <c r="L70">
        <v>1200</v>
      </c>
      <c r="M70">
        <v>526</v>
      </c>
      <c r="N70" s="5">
        <v>0.1643592</v>
      </c>
      <c r="O70" s="5">
        <v>0.0590805</v>
      </c>
      <c r="P70" s="5">
        <v>0.7355863796809609</v>
      </c>
      <c r="Q70" s="5">
        <v>0.1643592</v>
      </c>
      <c r="R70" s="5">
        <v>0.0590805</v>
      </c>
      <c r="S70" s="5">
        <v>0.7810725126729856</v>
      </c>
      <c r="T70" s="5">
        <v>0.2260595586563781</v>
      </c>
      <c r="U70" s="5">
        <v>0.06336242840441</v>
      </c>
      <c r="V70" s="5">
        <v>0.430207619695532</v>
      </c>
      <c r="W70" s="34">
        <v>3467.4227330779054</v>
      </c>
      <c r="X70" s="34">
        <v>4592.459459459459</v>
      </c>
      <c r="Y70">
        <v>5429984</v>
      </c>
      <c r="Z70">
        <v>1699210</v>
      </c>
      <c r="AA70">
        <v>1566</v>
      </c>
      <c r="AB70">
        <v>370</v>
      </c>
      <c r="AD70" s="29">
        <v>133</v>
      </c>
      <c r="AE70" s="29">
        <v>184</v>
      </c>
      <c r="AF70" s="35" t="s">
        <v>149</v>
      </c>
      <c r="AG70" s="29">
        <v>1938</v>
      </c>
      <c r="AH70" s="30" t="s">
        <v>238</v>
      </c>
      <c r="AI70" s="30" t="s">
        <v>7</v>
      </c>
      <c r="AJ70" s="30" t="s">
        <v>7</v>
      </c>
      <c r="AK70" s="30" t="s">
        <v>102</v>
      </c>
      <c r="AL70" s="30" t="s">
        <v>102</v>
      </c>
      <c r="AM70" s="30" t="s">
        <v>98</v>
      </c>
      <c r="AN70" s="30" t="s">
        <v>102</v>
      </c>
      <c r="AO70" s="30"/>
      <c r="AP70" s="30" t="s">
        <v>7</v>
      </c>
      <c r="AQ70" s="30" t="s">
        <v>42</v>
      </c>
      <c r="AR70" s="30" t="s">
        <v>209</v>
      </c>
      <c r="AS70" s="30" t="s">
        <v>209</v>
      </c>
      <c r="AT70" s="31" t="s">
        <v>102</v>
      </c>
      <c r="AU70" s="31" t="s">
        <v>103</v>
      </c>
      <c r="AV70">
        <v>0.15384615384615385</v>
      </c>
      <c r="AW70">
        <v>0.17307692307692307</v>
      </c>
      <c r="AX70">
        <v>0.3076923076923077</v>
      </c>
      <c r="AY70">
        <v>0.21153846153846154</v>
      </c>
    </row>
    <row r="71" spans="1:51" ht="25.5">
      <c r="A71">
        <v>136</v>
      </c>
      <c r="B71" t="s">
        <v>150</v>
      </c>
      <c r="C71">
        <v>1939</v>
      </c>
      <c r="D71">
        <v>1939</v>
      </c>
      <c r="E71" s="5">
        <v>0.29928378531093486</v>
      </c>
      <c r="F71" s="17" t="s">
        <v>102</v>
      </c>
      <c r="G71" s="17" t="s">
        <v>102</v>
      </c>
      <c r="H71" s="9">
        <v>0</v>
      </c>
      <c r="I71">
        <v>3</v>
      </c>
      <c r="J71">
        <v>2</v>
      </c>
      <c r="K71">
        <v>129</v>
      </c>
      <c r="L71">
        <v>20000</v>
      </c>
      <c r="M71">
        <v>8000</v>
      </c>
      <c r="N71" s="5">
        <v>0.0590574</v>
      </c>
      <c r="O71" s="5">
        <v>0.1382717</v>
      </c>
      <c r="P71" s="5">
        <v>0.29928378531093486</v>
      </c>
      <c r="Q71" s="5">
        <v>0.0590574</v>
      </c>
      <c r="R71" s="5">
        <v>0.1382717</v>
      </c>
      <c r="S71" s="33">
        <v>-9</v>
      </c>
      <c r="T71" s="5">
        <v>0.06764742971018177</v>
      </c>
      <c r="U71" s="33">
        <v>-9</v>
      </c>
      <c r="V71" s="33">
        <v>-9</v>
      </c>
      <c r="W71" s="34">
        <v>1776.3531870428421</v>
      </c>
      <c r="X71" s="34">
        <v>-9</v>
      </c>
      <c r="Y71">
        <v>1699970</v>
      </c>
      <c r="Z71">
        <v>-9</v>
      </c>
      <c r="AA71">
        <v>957</v>
      </c>
      <c r="AB71">
        <v>1791</v>
      </c>
      <c r="AD71" s="29">
        <v>136</v>
      </c>
      <c r="AE71" s="29">
        <v>183</v>
      </c>
      <c r="AF71" s="35" t="s">
        <v>150</v>
      </c>
      <c r="AG71" s="29">
        <v>1939</v>
      </c>
      <c r="AH71" s="30" t="s">
        <v>239</v>
      </c>
      <c r="AI71" s="30" t="s">
        <v>42</v>
      </c>
      <c r="AJ71" s="30" t="s">
        <v>58</v>
      </c>
      <c r="AK71" s="30" t="s">
        <v>102</v>
      </c>
      <c r="AL71" s="30" t="s">
        <v>102</v>
      </c>
      <c r="AM71" s="30" t="s">
        <v>98</v>
      </c>
      <c r="AN71" s="30" t="s">
        <v>98</v>
      </c>
      <c r="AO71" s="30"/>
      <c r="AP71" s="30" t="s">
        <v>42</v>
      </c>
      <c r="AQ71" s="30" t="s">
        <v>240</v>
      </c>
      <c r="AR71" s="30" t="s">
        <v>209</v>
      </c>
      <c r="AS71" s="30" t="s">
        <v>209</v>
      </c>
      <c r="AT71" s="31" t="s">
        <v>102</v>
      </c>
      <c r="AU71" s="31" t="s">
        <v>102</v>
      </c>
      <c r="AV71">
        <v>0.1509433962264151</v>
      </c>
      <c r="AW71">
        <v>0.16981132075471697</v>
      </c>
      <c r="AX71">
        <v>0.32075471698113206</v>
      </c>
      <c r="AY71">
        <v>0.22641509433962265</v>
      </c>
    </row>
    <row r="72" spans="1:51" ht="12.75">
      <c r="A72">
        <v>147</v>
      </c>
      <c r="B72" t="s">
        <v>153</v>
      </c>
      <c r="C72">
        <v>1948</v>
      </c>
      <c r="D72">
        <v>1949</v>
      </c>
      <c r="E72" s="5">
        <v>0.1836841097728189</v>
      </c>
      <c r="F72" s="17" t="s">
        <v>142</v>
      </c>
      <c r="G72" s="17" t="s">
        <v>102</v>
      </c>
      <c r="H72" s="9">
        <v>1</v>
      </c>
      <c r="I72">
        <v>0</v>
      </c>
      <c r="J72">
        <v>0</v>
      </c>
      <c r="K72">
        <v>169</v>
      </c>
      <c r="L72">
        <v>1000</v>
      </c>
      <c r="M72">
        <v>1000</v>
      </c>
      <c r="N72" s="5">
        <v>0.0118022</v>
      </c>
      <c r="O72" s="5">
        <v>0.0524505</v>
      </c>
      <c r="P72" s="5">
        <v>0.18097063373336966</v>
      </c>
      <c r="Q72" s="5">
        <v>0.0113594</v>
      </c>
      <c r="R72" s="5">
        <v>0.0514099</v>
      </c>
      <c r="S72" s="5">
        <v>0.4183603582235719</v>
      </c>
      <c r="T72" s="5">
        <v>0.010516924002249043</v>
      </c>
      <c r="U72" s="5">
        <v>0.014621509397381988</v>
      </c>
      <c r="V72" s="5">
        <v>0.321021416570197</v>
      </c>
      <c r="W72" s="34">
        <v>405.33584905660376</v>
      </c>
      <c r="X72" s="34">
        <v>857.3084112149533</v>
      </c>
      <c r="Y72">
        <v>107414</v>
      </c>
      <c r="Z72">
        <v>275196</v>
      </c>
      <c r="AA72">
        <v>265</v>
      </c>
      <c r="AB72">
        <v>321</v>
      </c>
      <c r="AD72" s="29">
        <v>147</v>
      </c>
      <c r="AE72" s="29">
        <v>1238</v>
      </c>
      <c r="AF72" s="29" t="s">
        <v>153</v>
      </c>
      <c r="AG72" s="29">
        <v>1948</v>
      </c>
      <c r="AH72" s="30" t="s">
        <v>67</v>
      </c>
      <c r="AI72" s="30" t="s">
        <v>66</v>
      </c>
      <c r="AJ72" s="30" t="s">
        <v>66</v>
      </c>
      <c r="AK72" s="30" t="s">
        <v>98</v>
      </c>
      <c r="AL72" s="30" t="s">
        <v>98</v>
      </c>
      <c r="AM72" s="30" t="s">
        <v>98</v>
      </c>
      <c r="AN72" s="30" t="s">
        <v>102</v>
      </c>
      <c r="AO72" s="30"/>
      <c r="AP72" s="30" t="s">
        <v>67</v>
      </c>
      <c r="AQ72" s="30" t="s">
        <v>66</v>
      </c>
      <c r="AR72" s="30" t="s">
        <v>209</v>
      </c>
      <c r="AS72" s="30" t="s">
        <v>209</v>
      </c>
      <c r="AT72" s="31" t="s">
        <v>142</v>
      </c>
      <c r="AU72" s="31" t="s">
        <v>102</v>
      </c>
      <c r="AV72">
        <v>0.15789473684210525</v>
      </c>
      <c r="AW72">
        <v>0.19298245614035087</v>
      </c>
      <c r="AX72">
        <v>0.3157894736842105</v>
      </c>
      <c r="AY72">
        <v>0.22807017543859648</v>
      </c>
    </row>
    <row r="73" spans="1:51" ht="89.25">
      <c r="A73">
        <v>151</v>
      </c>
      <c r="B73" t="s">
        <v>155</v>
      </c>
      <c r="C73">
        <v>1950</v>
      </c>
      <c r="D73">
        <v>1953</v>
      </c>
      <c r="E73" s="5">
        <v>0.36052116384257077</v>
      </c>
      <c r="F73" s="17" t="s">
        <v>142</v>
      </c>
      <c r="G73" s="17" t="s">
        <v>103</v>
      </c>
      <c r="H73" s="9">
        <v>0</v>
      </c>
      <c r="I73">
        <v>5</v>
      </c>
      <c r="J73">
        <v>0</v>
      </c>
      <c r="K73">
        <v>1130</v>
      </c>
      <c r="L73">
        <v>739191</v>
      </c>
      <c r="M73">
        <v>170642</v>
      </c>
      <c r="N73" s="5">
        <v>0.0026702</v>
      </c>
      <c r="O73" s="5">
        <v>0.0047363</v>
      </c>
      <c r="P73" s="5">
        <v>0.17545343359094795</v>
      </c>
      <c r="Q73" s="5">
        <v>0.0986688</v>
      </c>
      <c r="R73" s="5">
        <v>0.4636958</v>
      </c>
      <c r="S73" s="33">
        <v>-9</v>
      </c>
      <c r="T73" s="33">
        <v>-9</v>
      </c>
      <c r="U73" s="5">
        <v>0.0034744540956630223</v>
      </c>
      <c r="V73" s="33">
        <v>-9</v>
      </c>
      <c r="W73" s="34">
        <v>-9</v>
      </c>
      <c r="X73" s="34">
        <v>293.57798165137615</v>
      </c>
      <c r="Y73">
        <v>-9</v>
      </c>
      <c r="Z73">
        <v>32000</v>
      </c>
      <c r="AA73">
        <v>120</v>
      </c>
      <c r="AB73">
        <v>109</v>
      </c>
      <c r="AD73" s="29">
        <v>151</v>
      </c>
      <c r="AE73" s="29">
        <v>51</v>
      </c>
      <c r="AF73" s="35" t="s">
        <v>155</v>
      </c>
      <c r="AG73" s="29">
        <v>1950</v>
      </c>
      <c r="AH73" s="30" t="s">
        <v>245</v>
      </c>
      <c r="AI73" s="30" t="s">
        <v>74</v>
      </c>
      <c r="AJ73" s="30" t="s">
        <v>74</v>
      </c>
      <c r="AK73" s="30" t="s">
        <v>102</v>
      </c>
      <c r="AL73" s="30" t="s">
        <v>102</v>
      </c>
      <c r="AM73" s="30" t="s">
        <v>98</v>
      </c>
      <c r="AN73" s="30" t="s">
        <v>102</v>
      </c>
      <c r="AO73" s="30"/>
      <c r="AP73" s="30" t="s">
        <v>74</v>
      </c>
      <c r="AQ73" s="30" t="s">
        <v>75</v>
      </c>
      <c r="AR73" s="30" t="s">
        <v>40</v>
      </c>
      <c r="AS73" s="30" t="s">
        <v>246</v>
      </c>
      <c r="AT73" s="31" t="s">
        <v>142</v>
      </c>
      <c r="AU73" s="31" t="s">
        <v>103</v>
      </c>
      <c r="AV73">
        <v>0.15254237288135594</v>
      </c>
      <c r="AW73">
        <v>0.1864406779661017</v>
      </c>
      <c r="AX73">
        <v>0.3220338983050847</v>
      </c>
      <c r="AY73">
        <v>0.22033898305084745</v>
      </c>
    </row>
    <row r="74" spans="1:51" ht="12.75">
      <c r="A74">
        <v>157</v>
      </c>
      <c r="B74" t="s">
        <v>157</v>
      </c>
      <c r="C74">
        <v>1956</v>
      </c>
      <c r="D74">
        <v>1956</v>
      </c>
      <c r="E74" s="5">
        <v>0.8147506168212625</v>
      </c>
      <c r="F74" s="17" t="s">
        <v>102</v>
      </c>
      <c r="G74" s="17" t="s">
        <v>102</v>
      </c>
      <c r="H74" s="9">
        <v>0</v>
      </c>
      <c r="I74">
        <v>4</v>
      </c>
      <c r="J74">
        <v>0</v>
      </c>
      <c r="K74">
        <v>9</v>
      </c>
      <c r="L74">
        <v>3000</v>
      </c>
      <c r="M74">
        <v>221</v>
      </c>
      <c r="N74" s="5">
        <v>0.0052175</v>
      </c>
      <c r="O74" s="5">
        <v>0.0011863</v>
      </c>
      <c r="P74" s="5">
        <v>0.05914191793244162</v>
      </c>
      <c r="Q74" s="5">
        <v>0.0052175</v>
      </c>
      <c r="R74" s="5">
        <v>0.0830025</v>
      </c>
      <c r="S74" s="5">
        <v>0.6253713296806477</v>
      </c>
      <c r="T74" s="5">
        <v>0.0034700400506596767</v>
      </c>
      <c r="U74" s="5">
        <v>0.0020787273551497462</v>
      </c>
      <c r="V74" s="5">
        <v>0.7844740556093306</v>
      </c>
      <c r="W74" s="34">
        <v>2563.1075268817203</v>
      </c>
      <c r="X74" s="34">
        <v>704.1866666666666</v>
      </c>
      <c r="Y74">
        <v>238369</v>
      </c>
      <c r="Z74">
        <v>52814</v>
      </c>
      <c r="AA74">
        <v>93</v>
      </c>
      <c r="AB74">
        <v>75</v>
      </c>
      <c r="AD74" s="29">
        <v>157</v>
      </c>
      <c r="AE74" s="29">
        <v>200</v>
      </c>
      <c r="AF74" s="29" t="s">
        <v>157</v>
      </c>
      <c r="AG74" s="29">
        <v>1956</v>
      </c>
      <c r="AH74" s="30" t="s">
        <v>39</v>
      </c>
      <c r="AI74" s="30" t="s">
        <v>69</v>
      </c>
      <c r="AJ74" s="30" t="s">
        <v>39</v>
      </c>
      <c r="AK74" s="30" t="s">
        <v>98</v>
      </c>
      <c r="AL74" s="30" t="s">
        <v>102</v>
      </c>
      <c r="AM74" s="30" t="s">
        <v>98</v>
      </c>
      <c r="AN74" s="30" t="s">
        <v>98</v>
      </c>
      <c r="AO74" s="30" t="s">
        <v>98</v>
      </c>
      <c r="AP74" s="30" t="s">
        <v>39</v>
      </c>
      <c r="AQ74" s="30" t="s">
        <v>69</v>
      </c>
      <c r="AR74" s="30" t="s">
        <v>209</v>
      </c>
      <c r="AS74" s="30" t="s">
        <v>221</v>
      </c>
      <c r="AT74" s="31" t="s">
        <v>102</v>
      </c>
      <c r="AU74" s="31" t="s">
        <v>102</v>
      </c>
      <c r="AV74">
        <v>0.16393442622950818</v>
      </c>
      <c r="AW74">
        <v>0.18032786885245902</v>
      </c>
      <c r="AX74">
        <v>0.32786885245901637</v>
      </c>
      <c r="AY74">
        <v>0.22950819672131148</v>
      </c>
    </row>
    <row r="75" spans="1:51" ht="12.75">
      <c r="A75">
        <v>160</v>
      </c>
      <c r="B75" t="s">
        <v>158</v>
      </c>
      <c r="C75">
        <v>1962</v>
      </c>
      <c r="D75">
        <v>1962</v>
      </c>
      <c r="E75" s="5">
        <v>0.6784134036478943</v>
      </c>
      <c r="F75" s="17" t="s">
        <v>98</v>
      </c>
      <c r="G75" s="17" t="s">
        <v>98</v>
      </c>
      <c r="H75" s="9">
        <v>1</v>
      </c>
      <c r="I75">
        <v>0</v>
      </c>
      <c r="J75">
        <v>0</v>
      </c>
      <c r="K75">
        <v>34</v>
      </c>
      <c r="L75">
        <v>500</v>
      </c>
      <c r="M75">
        <v>1353</v>
      </c>
      <c r="N75" s="5">
        <v>0.1038925</v>
      </c>
      <c r="O75" s="5">
        <v>0.0492479</v>
      </c>
      <c r="P75" s="5">
        <v>0.6784134036478943</v>
      </c>
      <c r="Q75" s="5">
        <v>0.1038925</v>
      </c>
      <c r="R75" s="5">
        <v>0.0492479</v>
      </c>
      <c r="S75" s="5">
        <v>0.7947868319369089</v>
      </c>
      <c r="T75" s="5">
        <v>0.09036723594385046</v>
      </c>
      <c r="U75" s="5">
        <v>0.023332730276807698</v>
      </c>
      <c r="V75" s="5">
        <v>0.7809987361309669</v>
      </c>
      <c r="W75" s="34">
        <v>4056.391304347826</v>
      </c>
      <c r="X75" s="34">
        <v>1137.46</v>
      </c>
      <c r="Y75">
        <v>9329700</v>
      </c>
      <c r="Z75">
        <v>909968</v>
      </c>
      <c r="AA75">
        <v>2300</v>
      </c>
      <c r="AB75">
        <v>800</v>
      </c>
      <c r="AD75" s="29">
        <v>160</v>
      </c>
      <c r="AE75" s="29">
        <v>199</v>
      </c>
      <c r="AF75" s="35" t="s">
        <v>158</v>
      </c>
      <c r="AG75" s="29">
        <v>1962</v>
      </c>
      <c r="AH75" s="30" t="s">
        <v>247</v>
      </c>
      <c r="AI75" s="30" t="s">
        <v>40</v>
      </c>
      <c r="AJ75" s="30" t="s">
        <v>66</v>
      </c>
      <c r="AK75" s="30" t="s">
        <v>102</v>
      </c>
      <c r="AL75" s="30" t="s">
        <v>102</v>
      </c>
      <c r="AM75" s="30" t="s">
        <v>98</v>
      </c>
      <c r="AN75" s="30" t="s">
        <v>98</v>
      </c>
      <c r="AO75" s="30"/>
      <c r="AP75" s="30" t="s">
        <v>40</v>
      </c>
      <c r="AQ75" s="30" t="s">
        <v>66</v>
      </c>
      <c r="AR75" s="30" t="s">
        <v>209</v>
      </c>
      <c r="AS75" s="30" t="s">
        <v>209</v>
      </c>
      <c r="AT75" s="31" t="s">
        <v>98</v>
      </c>
      <c r="AU75" s="31" t="s">
        <v>98</v>
      </c>
      <c r="AV75">
        <v>0.16129032258064516</v>
      </c>
      <c r="AW75">
        <v>0.1774193548387097</v>
      </c>
      <c r="AX75">
        <v>0.3387096774193548</v>
      </c>
      <c r="AY75">
        <v>0.24193548387096775</v>
      </c>
    </row>
    <row r="76" spans="1:51" ht="25.5">
      <c r="A76">
        <v>163</v>
      </c>
      <c r="B76" t="s">
        <v>159</v>
      </c>
      <c r="C76">
        <v>1965</v>
      </c>
      <c r="D76">
        <v>1975</v>
      </c>
      <c r="E76" s="5">
        <v>0.018180767131692897</v>
      </c>
      <c r="F76" s="17" t="s">
        <v>98</v>
      </c>
      <c r="G76" s="17" t="s">
        <v>98</v>
      </c>
      <c r="H76" s="9">
        <v>0</v>
      </c>
      <c r="I76">
        <v>4</v>
      </c>
      <c r="J76">
        <v>2</v>
      </c>
      <c r="K76">
        <v>3735</v>
      </c>
      <c r="L76">
        <v>700000</v>
      </c>
      <c r="M76">
        <v>321442</v>
      </c>
      <c r="N76" s="5">
        <v>0.0039942</v>
      </c>
      <c r="O76" s="5">
        <v>0.21569950000000002</v>
      </c>
      <c r="P76" s="5">
        <v>0.47386513271883013</v>
      </c>
      <c r="Q76" s="5">
        <v>0.0068374</v>
      </c>
      <c r="R76" s="5">
        <v>0.0075915999999999996</v>
      </c>
      <c r="S76" s="5">
        <v>0.028318806958651487</v>
      </c>
      <c r="T76" s="5">
        <v>0.007406710396724381</v>
      </c>
      <c r="U76" s="5">
        <v>0.2541406919193046</v>
      </c>
      <c r="V76" s="5">
        <v>0.08307894484962873</v>
      </c>
      <c r="W76" s="34">
        <v>1465.5078125</v>
      </c>
      <c r="X76" s="34">
        <v>16174.434716290421</v>
      </c>
      <c r="Y76">
        <v>375170</v>
      </c>
      <c r="Z76">
        <v>53019797</v>
      </c>
      <c r="AA76">
        <v>256</v>
      </c>
      <c r="AB76">
        <v>3278</v>
      </c>
      <c r="AD76" s="29">
        <v>163</v>
      </c>
      <c r="AE76" s="29">
        <v>611</v>
      </c>
      <c r="AF76" s="29" t="s">
        <v>159</v>
      </c>
      <c r="AG76" s="29">
        <v>1965</v>
      </c>
      <c r="AH76" s="30" t="s">
        <v>77</v>
      </c>
      <c r="AI76" s="30" t="s">
        <v>9</v>
      </c>
      <c r="AJ76" s="30" t="s">
        <v>9</v>
      </c>
      <c r="AK76" s="30" t="s">
        <v>98</v>
      </c>
      <c r="AL76" s="30" t="s">
        <v>98</v>
      </c>
      <c r="AM76" s="30" t="s">
        <v>98</v>
      </c>
      <c r="AN76" s="30" t="s">
        <v>102</v>
      </c>
      <c r="AO76" s="30"/>
      <c r="AP76" s="30" t="s">
        <v>77</v>
      </c>
      <c r="AQ76" s="30" t="s">
        <v>248</v>
      </c>
      <c r="AR76" s="30" t="s">
        <v>209</v>
      </c>
      <c r="AS76" s="30" t="s">
        <v>249</v>
      </c>
      <c r="AT76" s="31" t="s">
        <v>98</v>
      </c>
      <c r="AU76" s="31" t="s">
        <v>98</v>
      </c>
      <c r="AV76">
        <v>0.1746031746031746</v>
      </c>
      <c r="AW76">
        <v>0.19047619047619047</v>
      </c>
      <c r="AX76">
        <v>0.3492063492063492</v>
      </c>
      <c r="AY76">
        <v>0.23809523809523808</v>
      </c>
    </row>
    <row r="77" spans="1:51" ht="12.75">
      <c r="A77">
        <v>166</v>
      </c>
      <c r="B77" t="s">
        <v>160</v>
      </c>
      <c r="C77">
        <v>1965</v>
      </c>
      <c r="D77">
        <v>1965</v>
      </c>
      <c r="E77" s="5">
        <v>0.17617369669069474</v>
      </c>
      <c r="F77" s="17" t="s">
        <v>98</v>
      </c>
      <c r="G77" s="17" t="s">
        <v>103</v>
      </c>
      <c r="H77" s="9">
        <v>1</v>
      </c>
      <c r="I77">
        <v>0</v>
      </c>
      <c r="J77">
        <v>0</v>
      </c>
      <c r="K77">
        <v>50</v>
      </c>
      <c r="L77">
        <v>3800</v>
      </c>
      <c r="M77">
        <v>3261</v>
      </c>
      <c r="N77" s="5">
        <v>0.0111593</v>
      </c>
      <c r="O77" s="5">
        <v>0.0521833</v>
      </c>
      <c r="P77" s="5">
        <v>0.17617369669069474</v>
      </c>
      <c r="Q77" s="5">
        <v>0.0111593</v>
      </c>
      <c r="R77" s="5">
        <v>0.0521833</v>
      </c>
      <c r="S77" s="5">
        <v>0.18620677408897685</v>
      </c>
      <c r="T77" s="5">
        <v>0.008088848882169852</v>
      </c>
      <c r="U77" s="5">
        <v>0.035351294054330865</v>
      </c>
      <c r="V77" s="5">
        <v>0.5112609560901854</v>
      </c>
      <c r="W77" s="34">
        <v>1546.9747292418772</v>
      </c>
      <c r="X77" s="34">
        <v>1478.827868852459</v>
      </c>
      <c r="Y77">
        <v>428512</v>
      </c>
      <c r="Z77">
        <v>1804170</v>
      </c>
      <c r="AA77">
        <v>277</v>
      </c>
      <c r="AB77">
        <v>1220</v>
      </c>
      <c r="AD77" s="29">
        <v>166</v>
      </c>
      <c r="AE77" s="29">
        <v>1312</v>
      </c>
      <c r="AF77" s="29" t="s">
        <v>160</v>
      </c>
      <c r="AG77" s="29">
        <v>1965</v>
      </c>
      <c r="AH77" s="30" t="s">
        <v>67</v>
      </c>
      <c r="AI77" s="30" t="s">
        <v>66</v>
      </c>
      <c r="AJ77" s="30" t="s">
        <v>67</v>
      </c>
      <c r="AK77" s="30" t="s">
        <v>98</v>
      </c>
      <c r="AL77" s="30" t="s">
        <v>102</v>
      </c>
      <c r="AM77" s="30" t="s">
        <v>98</v>
      </c>
      <c r="AN77" s="30" t="s">
        <v>98</v>
      </c>
      <c r="AO77" s="30" t="s">
        <v>98</v>
      </c>
      <c r="AP77" s="30" t="s">
        <v>67</v>
      </c>
      <c r="AQ77" s="30" t="s">
        <v>66</v>
      </c>
      <c r="AR77" s="30" t="s">
        <v>209</v>
      </c>
      <c r="AS77" s="30" t="s">
        <v>209</v>
      </c>
      <c r="AT77" s="31" t="s">
        <v>98</v>
      </c>
      <c r="AU77" s="31" t="s">
        <v>103</v>
      </c>
      <c r="AV77">
        <v>0.1875</v>
      </c>
      <c r="AW77">
        <v>0.1875</v>
      </c>
      <c r="AX77">
        <v>0.359375</v>
      </c>
      <c r="AY77">
        <v>0.25</v>
      </c>
    </row>
    <row r="78" spans="1:51" ht="25.5">
      <c r="A78">
        <v>169</v>
      </c>
      <c r="B78" t="s">
        <v>161</v>
      </c>
      <c r="C78">
        <v>1967</v>
      </c>
      <c r="D78">
        <v>1967</v>
      </c>
      <c r="E78" s="5">
        <v>0.8473669278705525</v>
      </c>
      <c r="F78" s="17" t="s">
        <v>102</v>
      </c>
      <c r="G78" s="17" t="s">
        <v>102</v>
      </c>
      <c r="H78" s="9">
        <v>0</v>
      </c>
      <c r="I78">
        <v>0</v>
      </c>
      <c r="J78">
        <v>1</v>
      </c>
      <c r="K78">
        <v>6</v>
      </c>
      <c r="L78">
        <v>18600</v>
      </c>
      <c r="M78">
        <v>1000</v>
      </c>
      <c r="N78" s="5">
        <v>0.0086617</v>
      </c>
      <c r="O78" s="5">
        <v>0.0015602</v>
      </c>
      <c r="P78" s="5">
        <v>0.8473669278705525</v>
      </c>
      <c r="Q78" s="5">
        <v>0.0086617</v>
      </c>
      <c r="R78" s="5">
        <v>0.0015602</v>
      </c>
      <c r="S78" s="5">
        <v>0.769652223787309</v>
      </c>
      <c r="T78" s="5">
        <v>0.009652927626595146</v>
      </c>
      <c r="U78" s="5">
        <v>0.0028890066760109915</v>
      </c>
      <c r="V78" s="5">
        <v>0.24509953524689612</v>
      </c>
      <c r="W78" s="34">
        <v>2128.225</v>
      </c>
      <c r="X78" s="34">
        <v>6554.88</v>
      </c>
      <c r="Y78">
        <v>766161</v>
      </c>
      <c r="Z78">
        <v>491616</v>
      </c>
      <c r="AA78">
        <v>360</v>
      </c>
      <c r="AB78">
        <v>75</v>
      </c>
      <c r="AD78" s="29">
        <v>169</v>
      </c>
      <c r="AE78" s="29">
        <v>1035</v>
      </c>
      <c r="AF78" s="29" t="s">
        <v>161</v>
      </c>
      <c r="AG78" s="29">
        <v>1967</v>
      </c>
      <c r="AH78" s="30" t="s">
        <v>250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250</v>
      </c>
      <c r="AQ78" s="30" t="s">
        <v>69</v>
      </c>
      <c r="AR78" s="30" t="s">
        <v>209</v>
      </c>
      <c r="AS78" s="30" t="s">
        <v>209</v>
      </c>
      <c r="AT78" s="31" t="s">
        <v>102</v>
      </c>
      <c r="AU78" s="31" t="s">
        <v>102</v>
      </c>
      <c r="AV78">
        <v>0.2</v>
      </c>
      <c r="AW78">
        <v>0.18461538461538463</v>
      </c>
      <c r="AX78">
        <v>0.36923076923076925</v>
      </c>
      <c r="AY78">
        <v>0.26153846153846155</v>
      </c>
    </row>
    <row r="79" spans="1:51" ht="12.75">
      <c r="A79">
        <v>175</v>
      </c>
      <c r="B79" t="s">
        <v>163</v>
      </c>
      <c r="C79">
        <v>1969</v>
      </c>
      <c r="D79">
        <v>1969</v>
      </c>
      <c r="E79" s="5">
        <v>0.4169141785211818</v>
      </c>
      <c r="F79" s="17" t="s">
        <v>102</v>
      </c>
      <c r="G79" s="17" t="s">
        <v>103</v>
      </c>
      <c r="H79" s="9">
        <v>1</v>
      </c>
      <c r="I79">
        <v>0</v>
      </c>
      <c r="J79">
        <v>0</v>
      </c>
      <c r="K79">
        <v>5</v>
      </c>
      <c r="L79">
        <v>1200</v>
      </c>
      <c r="M79">
        <v>700</v>
      </c>
      <c r="N79" s="5">
        <v>0.0002667</v>
      </c>
      <c r="O79" s="5">
        <v>0.000373</v>
      </c>
      <c r="P79" s="5">
        <v>0.4169141785211818</v>
      </c>
      <c r="Q79" s="5">
        <v>0.0002667</v>
      </c>
      <c r="R79" s="5">
        <v>0.000373</v>
      </c>
      <c r="S79" s="5">
        <v>0.5676543299380361</v>
      </c>
      <c r="T79" s="5">
        <v>0.00013690459585769787</v>
      </c>
      <c r="U79" s="5">
        <v>0.00010427139565220932</v>
      </c>
      <c r="V79" s="5">
        <v>0.31113058720420683</v>
      </c>
      <c r="W79" s="34">
        <v>1183.3333333333333</v>
      </c>
      <c r="X79" s="34">
        <v>2620</v>
      </c>
      <c r="Y79">
        <v>7100</v>
      </c>
      <c r="Z79">
        <v>10480</v>
      </c>
      <c r="AA79">
        <v>6</v>
      </c>
      <c r="AB79">
        <v>4</v>
      </c>
      <c r="AD79" s="29">
        <v>175</v>
      </c>
      <c r="AE79" s="29">
        <v>1206</v>
      </c>
      <c r="AF79" s="29" t="s">
        <v>163</v>
      </c>
      <c r="AG79" s="29">
        <v>1969</v>
      </c>
      <c r="AH79" s="30" t="s">
        <v>44</v>
      </c>
      <c r="AI79" s="30" t="s">
        <v>37</v>
      </c>
      <c r="AJ79" s="30" t="s">
        <v>37</v>
      </c>
      <c r="AK79" s="30" t="s">
        <v>98</v>
      </c>
      <c r="AL79" s="30" t="s">
        <v>98</v>
      </c>
      <c r="AM79" s="30" t="s">
        <v>98</v>
      </c>
      <c r="AN79" s="30" t="s">
        <v>102</v>
      </c>
      <c r="AO79" s="30"/>
      <c r="AP79" s="30" t="s">
        <v>44</v>
      </c>
      <c r="AQ79" s="30" t="s">
        <v>37</v>
      </c>
      <c r="AR79" s="30" t="s">
        <v>209</v>
      </c>
      <c r="AS79" s="30" t="s">
        <v>209</v>
      </c>
      <c r="AT79" s="31" t="s">
        <v>102</v>
      </c>
      <c r="AU79" s="31" t="s">
        <v>103</v>
      </c>
      <c r="AV79">
        <v>0.208955223880597</v>
      </c>
      <c r="AW79">
        <v>0.208955223880597</v>
      </c>
      <c r="AX79">
        <v>0.373134328358209</v>
      </c>
      <c r="AY79">
        <v>0.26865671641791045</v>
      </c>
    </row>
    <row r="80" spans="1:51" ht="12.75">
      <c r="A80">
        <v>205</v>
      </c>
      <c r="B80" t="s">
        <v>173</v>
      </c>
      <c r="C80">
        <v>1982</v>
      </c>
      <c r="D80">
        <v>1982</v>
      </c>
      <c r="E80" s="5">
        <v>0.4783993989397966</v>
      </c>
      <c r="F80" s="17" t="s">
        <v>142</v>
      </c>
      <c r="G80" s="17" t="s">
        <v>103</v>
      </c>
      <c r="H80" s="9">
        <v>1</v>
      </c>
      <c r="I80">
        <v>0</v>
      </c>
      <c r="J80">
        <v>0</v>
      </c>
      <c r="K80">
        <v>138</v>
      </c>
      <c r="L80">
        <v>1000</v>
      </c>
      <c r="M80">
        <v>235</v>
      </c>
      <c r="N80" s="5">
        <v>0.0034384</v>
      </c>
      <c r="O80" s="5">
        <v>0.0037489</v>
      </c>
      <c r="P80" s="5">
        <v>0.4783993989397966</v>
      </c>
      <c r="Q80" s="5">
        <v>0.0034384</v>
      </c>
      <c r="R80" s="5">
        <v>0.0037489</v>
      </c>
      <c r="S80" s="5">
        <v>0.4393321966701224</v>
      </c>
      <c r="T80" s="5">
        <v>0.007174890809203086</v>
      </c>
      <c r="U80" s="5">
        <v>0.00915646588075614</v>
      </c>
      <c r="V80" s="5">
        <v>0.17445383687699265</v>
      </c>
      <c r="W80" s="34">
        <v>8495.353333333333</v>
      </c>
      <c r="X80" s="34">
        <v>40201.50243902439</v>
      </c>
      <c r="Y80">
        <v>2548606</v>
      </c>
      <c r="Z80">
        <v>8241308</v>
      </c>
      <c r="AA80">
        <v>300</v>
      </c>
      <c r="AB80">
        <v>205</v>
      </c>
      <c r="AD80" s="29">
        <v>205</v>
      </c>
      <c r="AE80" s="29">
        <v>3442</v>
      </c>
      <c r="AF80" s="29" t="s">
        <v>173</v>
      </c>
      <c r="AG80" s="29">
        <v>1982</v>
      </c>
      <c r="AH80" s="30" t="s">
        <v>72</v>
      </c>
      <c r="AI80" s="30" t="s">
        <v>69</v>
      </c>
      <c r="AJ80" s="30" t="s">
        <v>72</v>
      </c>
      <c r="AK80" s="30" t="s">
        <v>98</v>
      </c>
      <c r="AL80" s="30" t="s">
        <v>102</v>
      </c>
      <c r="AM80" s="30" t="s">
        <v>98</v>
      </c>
      <c r="AN80" s="30" t="s">
        <v>98</v>
      </c>
      <c r="AO80" s="30" t="s">
        <v>98</v>
      </c>
      <c r="AP80" s="30" t="s">
        <v>72</v>
      </c>
      <c r="AQ80" s="30" t="s">
        <v>69</v>
      </c>
      <c r="AR80" s="30" t="s">
        <v>209</v>
      </c>
      <c r="AS80" s="30" t="s">
        <v>209</v>
      </c>
      <c r="AT80" s="31" t="s">
        <v>142</v>
      </c>
      <c r="AU80" s="31" t="s">
        <v>103</v>
      </c>
      <c r="AV80">
        <v>0.19480519480519481</v>
      </c>
      <c r="AW80">
        <v>0.2077922077922078</v>
      </c>
      <c r="AX80">
        <v>0.33766233766233766</v>
      </c>
      <c r="AY80">
        <v>0.2727272727272727</v>
      </c>
    </row>
    <row r="82" spans="37:41" ht="12.75"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</row>
    <row r="83" spans="2:5" ht="12.75">
      <c r="B83" s="5" t="s">
        <v>285</v>
      </c>
      <c r="E83" s="5">
        <f>AVERAGE(E55:E80)</f>
        <v>0.4785265125137832</v>
      </c>
    </row>
    <row r="84" spans="2:5" ht="12.75">
      <c r="B84" s="5" t="s">
        <v>286</v>
      </c>
      <c r="E84" s="5">
        <f>AVERAGE(E2:E54)</f>
        <v>0.703119072037698</v>
      </c>
    </row>
    <row r="86" spans="2:7" ht="12.75">
      <c r="B86" t="s">
        <v>311</v>
      </c>
      <c r="G86" s="17">
        <f>((11*0.703)+(15*0.452))/26</f>
        <v>0.5581923076923077</v>
      </c>
    </row>
    <row r="88" ht="12.75">
      <c r="B88" t="s">
        <v>321</v>
      </c>
    </row>
    <row r="100" ht="12.75">
      <c r="B100" t="s">
        <v>322</v>
      </c>
    </row>
    <row r="101" ht="12.75">
      <c r="B101">
        <v>0.452</v>
      </c>
    </row>
    <row r="102" ht="12.75">
      <c r="B102">
        <v>0.452</v>
      </c>
    </row>
    <row r="103" ht="12.75">
      <c r="B103">
        <v>0.452</v>
      </c>
    </row>
    <row r="104" ht="12.75">
      <c r="B104">
        <v>0.452</v>
      </c>
    </row>
    <row r="105" ht="12.75">
      <c r="B105">
        <v>0.452</v>
      </c>
    </row>
    <row r="106" ht="12.75">
      <c r="B106">
        <v>0.452</v>
      </c>
    </row>
    <row r="107" ht="12.75">
      <c r="B107">
        <v>0.452</v>
      </c>
    </row>
    <row r="108" ht="12.75">
      <c r="B108">
        <v>0.452</v>
      </c>
    </row>
    <row r="109" ht="12.75">
      <c r="B109">
        <v>0.452</v>
      </c>
    </row>
    <row r="110" ht="12.75">
      <c r="B110">
        <v>0.452</v>
      </c>
    </row>
    <row r="111" ht="12.75">
      <c r="B111">
        <v>0.452</v>
      </c>
    </row>
    <row r="112" ht="12.75">
      <c r="B112">
        <v>0.452</v>
      </c>
    </row>
    <row r="113" ht="12.75">
      <c r="B113">
        <v>0.452</v>
      </c>
    </row>
    <row r="114" ht="12.75">
      <c r="B114">
        <v>0.452</v>
      </c>
    </row>
    <row r="115" ht="12.75">
      <c r="B115">
        <v>0.452</v>
      </c>
    </row>
    <row r="116" spans="3:8" ht="12.75">
      <c r="C116">
        <v>0.703</v>
      </c>
      <c r="D116">
        <v>0.703</v>
      </c>
      <c r="E116">
        <v>0.703</v>
      </c>
      <c r="F116">
        <v>0.703</v>
      </c>
      <c r="G116">
        <v>0.703</v>
      </c>
      <c r="H116">
        <v>0.703</v>
      </c>
    </row>
    <row r="117" spans="3:8" ht="12.75">
      <c r="C117">
        <v>0.452</v>
      </c>
      <c r="D117">
        <v>0.703</v>
      </c>
      <c r="E117">
        <v>0.703</v>
      </c>
      <c r="F117">
        <v>0.703</v>
      </c>
      <c r="G117">
        <v>0.703</v>
      </c>
      <c r="H117">
        <v>0.703</v>
      </c>
    </row>
    <row r="118" spans="3:8" ht="12.75">
      <c r="C118">
        <v>0.452</v>
      </c>
      <c r="D118">
        <v>0.452</v>
      </c>
      <c r="E118">
        <v>0.703</v>
      </c>
      <c r="F118">
        <v>0.703</v>
      </c>
      <c r="G118">
        <v>0.703</v>
      </c>
      <c r="H118">
        <v>0.703</v>
      </c>
    </row>
    <row r="119" spans="3:8" ht="12.75">
      <c r="C119">
        <v>0.452</v>
      </c>
      <c r="D119">
        <v>0.452</v>
      </c>
      <c r="E119">
        <v>0.452</v>
      </c>
      <c r="F119">
        <v>0.703</v>
      </c>
      <c r="G119">
        <v>0.703</v>
      </c>
      <c r="H119">
        <v>0.703</v>
      </c>
    </row>
    <row r="120" spans="3:8" ht="12.75">
      <c r="C120">
        <v>0.452</v>
      </c>
      <c r="D120">
        <v>0.452</v>
      </c>
      <c r="E120">
        <v>0.452</v>
      </c>
      <c r="F120">
        <v>0.452</v>
      </c>
      <c r="G120">
        <v>0.703</v>
      </c>
      <c r="H120">
        <v>0.703</v>
      </c>
    </row>
    <row r="121" spans="3:8" ht="12.75">
      <c r="C121">
        <v>0.452</v>
      </c>
      <c r="D121">
        <v>0.452</v>
      </c>
      <c r="E121">
        <v>0.452</v>
      </c>
      <c r="F121">
        <v>0.452</v>
      </c>
      <c r="G121">
        <v>0.452</v>
      </c>
      <c r="H121">
        <v>0.703</v>
      </c>
    </row>
    <row r="122" spans="3:8" ht="12.75">
      <c r="C122">
        <v>0.452</v>
      </c>
      <c r="D122">
        <v>0.452</v>
      </c>
      <c r="E122">
        <v>0.452</v>
      </c>
      <c r="F122">
        <v>0.452</v>
      </c>
      <c r="G122">
        <v>0.452</v>
      </c>
      <c r="H122">
        <v>0.452</v>
      </c>
    </row>
    <row r="123" spans="3:8" ht="12.75">
      <c r="C123">
        <v>0.452</v>
      </c>
      <c r="D123">
        <v>0.452</v>
      </c>
      <c r="E123">
        <v>0.452</v>
      </c>
      <c r="F123">
        <v>0.452</v>
      </c>
      <c r="G123">
        <v>0.452</v>
      </c>
      <c r="H123">
        <v>0.452</v>
      </c>
    </row>
    <row r="124" spans="3:8" ht="12.75">
      <c r="C124">
        <v>0.452</v>
      </c>
      <c r="D124">
        <v>0.452</v>
      </c>
      <c r="E124">
        <v>0.452</v>
      </c>
      <c r="F124">
        <v>0.452</v>
      </c>
      <c r="G124">
        <v>0.452</v>
      </c>
      <c r="H124">
        <v>0.452</v>
      </c>
    </row>
    <row r="125" spans="3:8" ht="12.75">
      <c r="C125">
        <v>0.452</v>
      </c>
      <c r="D125">
        <v>0.452</v>
      </c>
      <c r="E125">
        <v>0.452</v>
      </c>
      <c r="F125">
        <v>0.452</v>
      </c>
      <c r="G125">
        <v>0.452</v>
      </c>
      <c r="H125">
        <v>0.452</v>
      </c>
    </row>
    <row r="126" spans="3:8" ht="12.75">
      <c r="C126">
        <v>0.452</v>
      </c>
      <c r="D126">
        <v>0.452</v>
      </c>
      <c r="E126">
        <v>0.452</v>
      </c>
      <c r="F126">
        <v>0.452</v>
      </c>
      <c r="G126">
        <v>0.452</v>
      </c>
      <c r="H126">
        <v>0.452</v>
      </c>
    </row>
    <row r="127" spans="3:8" ht="12.75">
      <c r="C127">
        <f aca="true" t="shared" si="0" ref="C127:H127">((SUM($B101:$B115))+(SUM(C116:C126)))/26</f>
        <v>0.46165384615384614</v>
      </c>
      <c r="D127">
        <f t="shared" si="0"/>
        <v>0.47130769230769237</v>
      </c>
      <c r="E127">
        <f t="shared" si="0"/>
        <v>0.48096153846153844</v>
      </c>
      <c r="F127">
        <f t="shared" si="0"/>
        <v>0.4906153846153846</v>
      </c>
      <c r="G127">
        <f t="shared" si="0"/>
        <v>0.5002692307692308</v>
      </c>
      <c r="H127">
        <f t="shared" si="0"/>
        <v>0.5099230769230769</v>
      </c>
    </row>
    <row r="129" spans="2:3" ht="12.75">
      <c r="B129" t="s">
        <v>323</v>
      </c>
      <c r="C129" t="s">
        <v>324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AY86"/>
  <sheetViews>
    <sheetView zoomScale="85" zoomScaleNormal="85" zoomScalePageLayoutView="0" workbookViewId="0" topLeftCell="A1">
      <pane xSplit="1" ySplit="1" topLeftCell="AI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1" sqref="AZ1:BA80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6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</cols>
  <sheetData>
    <row r="1" spans="1:51" s="4" customFormat="1" ht="40.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264</v>
      </c>
      <c r="AL1" s="27" t="s">
        <v>265</v>
      </c>
      <c r="AM1" s="27" t="s">
        <v>282</v>
      </c>
      <c r="AN1" s="27" t="s">
        <v>281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264</v>
      </c>
      <c r="AW1" s="27" t="s">
        <v>265</v>
      </c>
      <c r="AX1" s="4" t="s">
        <v>284</v>
      </c>
      <c r="AY1" s="27" t="s">
        <v>281</v>
      </c>
    </row>
    <row r="2" spans="1:51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</row>
    <row r="3" spans="1:51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</row>
    <row r="4" spans="1:51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</row>
    <row r="5" spans="1:51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</row>
    <row r="6" spans="1:51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</row>
    <row r="7" spans="1:51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</row>
    <row r="8" spans="1:51" ht="12.75">
      <c r="A8">
        <v>25</v>
      </c>
      <c r="B8" t="s">
        <v>109</v>
      </c>
      <c r="C8">
        <v>1856</v>
      </c>
      <c r="D8">
        <v>1857</v>
      </c>
      <c r="E8" s="5">
        <v>0.980779417203299</v>
      </c>
      <c r="F8" s="17" t="s">
        <v>98</v>
      </c>
      <c r="G8" s="17" t="s">
        <v>98</v>
      </c>
      <c r="H8" s="9">
        <v>1</v>
      </c>
      <c r="I8">
        <v>0</v>
      </c>
      <c r="J8">
        <v>0</v>
      </c>
      <c r="K8">
        <v>141</v>
      </c>
      <c r="L8">
        <v>500</v>
      </c>
      <c r="M8">
        <v>1500</v>
      </c>
      <c r="N8" s="5">
        <v>0.2956996</v>
      </c>
      <c r="O8" s="5">
        <v>0.0057949</v>
      </c>
      <c r="P8" s="5">
        <v>0.9795600288009639</v>
      </c>
      <c r="Q8" s="5">
        <v>0.2900489</v>
      </c>
      <c r="R8" s="5">
        <v>0.0060523</v>
      </c>
      <c r="S8" s="33">
        <v>-9</v>
      </c>
      <c r="T8" s="5">
        <v>0.14951452841448704</v>
      </c>
      <c r="U8" s="33">
        <v>-9</v>
      </c>
      <c r="V8" s="33">
        <v>-9</v>
      </c>
      <c r="W8" s="34">
        <v>84.73560209424083</v>
      </c>
      <c r="X8" s="34">
        <v>-9</v>
      </c>
      <c r="Y8">
        <v>32369</v>
      </c>
      <c r="Z8">
        <v>-9</v>
      </c>
      <c r="AA8">
        <v>382</v>
      </c>
      <c r="AB8">
        <v>18</v>
      </c>
      <c r="AD8" s="29">
        <v>25</v>
      </c>
      <c r="AE8" s="29">
        <v>8</v>
      </c>
      <c r="AF8" s="29" t="s">
        <v>109</v>
      </c>
      <c r="AG8" s="29">
        <v>1856</v>
      </c>
      <c r="AH8" s="30" t="s">
        <v>20</v>
      </c>
      <c r="AI8" s="30" t="s">
        <v>20</v>
      </c>
      <c r="AJ8" s="30" t="s">
        <v>20</v>
      </c>
      <c r="AK8" s="30" t="s">
        <v>102</v>
      </c>
      <c r="AL8" s="30" t="s">
        <v>102</v>
      </c>
      <c r="AM8" s="30" t="s">
        <v>102</v>
      </c>
      <c r="AN8" s="30" t="s">
        <v>102</v>
      </c>
      <c r="AO8" s="30"/>
      <c r="AP8" s="30" t="s">
        <v>20</v>
      </c>
      <c r="AQ8" s="30" t="s">
        <v>21</v>
      </c>
      <c r="AR8" s="30" t="s">
        <v>209</v>
      </c>
      <c r="AS8" s="30" t="s">
        <v>209</v>
      </c>
      <c r="AT8" s="31" t="s">
        <v>98</v>
      </c>
      <c r="AU8" s="31" t="s">
        <v>98</v>
      </c>
      <c r="AV8">
        <v>0.2222222222222222</v>
      </c>
      <c r="AW8">
        <v>0.2222222222222222</v>
      </c>
      <c r="AX8">
        <v>0.2222222222222222</v>
      </c>
      <c r="AY8">
        <v>0.3333333333333333</v>
      </c>
    </row>
    <row r="9" spans="1:51" ht="12.75">
      <c r="A9">
        <v>31</v>
      </c>
      <c r="B9" t="s">
        <v>111</v>
      </c>
      <c r="C9">
        <v>1859</v>
      </c>
      <c r="D9">
        <v>1860</v>
      </c>
      <c r="E9" s="5">
        <v>0.9081070244114609</v>
      </c>
      <c r="F9" s="17" t="s">
        <v>98</v>
      </c>
      <c r="G9" s="17" t="s">
        <v>98</v>
      </c>
      <c r="H9" s="9">
        <v>1</v>
      </c>
      <c r="I9">
        <v>0</v>
      </c>
      <c r="J9">
        <v>0</v>
      </c>
      <c r="K9">
        <v>156</v>
      </c>
      <c r="L9">
        <v>4000</v>
      </c>
      <c r="M9">
        <v>6000</v>
      </c>
      <c r="N9" s="5">
        <v>0.0267245</v>
      </c>
      <c r="O9" s="5">
        <v>0.0027043</v>
      </c>
      <c r="P9" s="5">
        <v>0.9211134749094694</v>
      </c>
      <c r="Q9" s="5">
        <v>0.0219517</v>
      </c>
      <c r="R9" s="5">
        <v>0.00188</v>
      </c>
      <c r="S9" s="33">
        <v>-9</v>
      </c>
      <c r="T9" s="5">
        <v>0.035198952720057367</v>
      </c>
      <c r="U9" s="33">
        <v>-9</v>
      </c>
      <c r="V9" s="33">
        <v>-9</v>
      </c>
      <c r="W9" s="34">
        <v>35.524193548387096</v>
      </c>
      <c r="X9" s="34">
        <v>-9</v>
      </c>
      <c r="Y9">
        <v>4405</v>
      </c>
      <c r="Z9">
        <v>-9</v>
      </c>
      <c r="AA9">
        <v>124</v>
      </c>
      <c r="AB9">
        <v>10</v>
      </c>
      <c r="AD9" s="29">
        <v>31</v>
      </c>
      <c r="AE9" s="29">
        <v>1580</v>
      </c>
      <c r="AF9" s="29" t="s">
        <v>111</v>
      </c>
      <c r="AG9" s="29">
        <v>1859</v>
      </c>
      <c r="AH9" s="30" t="s">
        <v>5</v>
      </c>
      <c r="AI9" s="30" t="s">
        <v>5</v>
      </c>
      <c r="AJ9" s="30" t="s">
        <v>5</v>
      </c>
      <c r="AK9" s="30" t="s">
        <v>102</v>
      </c>
      <c r="AL9" s="30" t="s">
        <v>102</v>
      </c>
      <c r="AM9" s="30" t="s">
        <v>102</v>
      </c>
      <c r="AN9" s="30" t="s">
        <v>102</v>
      </c>
      <c r="AO9" s="30"/>
      <c r="AP9" s="30" t="s">
        <v>5</v>
      </c>
      <c r="AQ9" s="30" t="s">
        <v>22</v>
      </c>
      <c r="AR9" s="30" t="s">
        <v>209</v>
      </c>
      <c r="AS9" s="30" t="s">
        <v>209</v>
      </c>
      <c r="AT9" s="31" t="s">
        <v>98</v>
      </c>
      <c r="AU9" s="31" t="s">
        <v>98</v>
      </c>
      <c r="AV9">
        <v>0.2727272727272727</v>
      </c>
      <c r="AW9">
        <v>0.2727272727272727</v>
      </c>
      <c r="AX9">
        <v>0.2727272727272727</v>
      </c>
      <c r="AY9">
        <v>0.2727272727272727</v>
      </c>
    </row>
    <row r="10" spans="1:51" ht="12.75">
      <c r="A10">
        <v>34</v>
      </c>
      <c r="B10" t="s">
        <v>112</v>
      </c>
      <c r="C10">
        <v>1860</v>
      </c>
      <c r="D10">
        <v>1860</v>
      </c>
      <c r="E10" s="5">
        <v>0.8617575609800151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19</v>
      </c>
      <c r="L10">
        <v>300</v>
      </c>
      <c r="M10">
        <v>700</v>
      </c>
      <c r="N10" s="5">
        <v>0.0286275</v>
      </c>
      <c r="O10" s="5">
        <v>0.0045924</v>
      </c>
      <c r="P10" s="5">
        <v>0.8617575609800151</v>
      </c>
      <c r="Q10" s="5">
        <v>0.0286275</v>
      </c>
      <c r="R10" s="5">
        <v>0.0045924</v>
      </c>
      <c r="S10" s="5">
        <v>0.9238474670857344</v>
      </c>
      <c r="T10" s="5">
        <v>0.06301297720508825</v>
      </c>
      <c r="U10" s="5">
        <v>0.005194145128495588</v>
      </c>
      <c r="V10" s="5">
        <v>0.5883067473414008</v>
      </c>
      <c r="W10" s="34">
        <v>58.73913043478261</v>
      </c>
      <c r="X10" s="34">
        <v>41.10526315789474</v>
      </c>
      <c r="Y10">
        <v>10808</v>
      </c>
      <c r="Z10">
        <v>781</v>
      </c>
      <c r="AA10">
        <v>184</v>
      </c>
      <c r="AB10">
        <v>19</v>
      </c>
      <c r="AD10" s="29">
        <v>34</v>
      </c>
      <c r="AE10" s="29">
        <v>112</v>
      </c>
      <c r="AF10" s="29" t="s">
        <v>112</v>
      </c>
      <c r="AG10" s="29">
        <v>1860</v>
      </c>
      <c r="AH10" s="30" t="s">
        <v>11</v>
      </c>
      <c r="AI10" s="30" t="s">
        <v>11</v>
      </c>
      <c r="AJ10" s="30" t="s">
        <v>11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11</v>
      </c>
      <c r="AQ10" s="30" t="s">
        <v>16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0.25</v>
      </c>
      <c r="AW10">
        <v>0.25</v>
      </c>
      <c r="AX10">
        <v>0.25</v>
      </c>
      <c r="AY10">
        <v>0.25</v>
      </c>
    </row>
    <row r="11" spans="1:51" ht="12.75">
      <c r="A11">
        <v>37</v>
      </c>
      <c r="B11" t="s">
        <v>113</v>
      </c>
      <c r="C11">
        <v>1860</v>
      </c>
      <c r="D11">
        <v>1861</v>
      </c>
      <c r="E11" s="5">
        <v>0.64720071982782</v>
      </c>
      <c r="F11" s="17" t="s">
        <v>98</v>
      </c>
      <c r="G11" s="17" t="s">
        <v>98</v>
      </c>
      <c r="H11" s="9">
        <v>1</v>
      </c>
      <c r="I11">
        <v>0</v>
      </c>
      <c r="J11">
        <v>0</v>
      </c>
      <c r="K11">
        <v>97</v>
      </c>
      <c r="L11">
        <v>600</v>
      </c>
      <c r="M11">
        <v>400</v>
      </c>
      <c r="N11" s="5">
        <v>0.0286275</v>
      </c>
      <c r="O11" s="5">
        <v>0.0156053</v>
      </c>
      <c r="P11" s="5">
        <v>0.6937282387148898</v>
      </c>
      <c r="Q11" s="5">
        <v>0.0338316</v>
      </c>
      <c r="R11" s="5">
        <v>0.0149362</v>
      </c>
      <c r="S11" s="33">
        <v>-9</v>
      </c>
      <c r="T11" s="5">
        <v>0.06301297720508825</v>
      </c>
      <c r="U11" s="33">
        <v>-9</v>
      </c>
      <c r="V11" s="33">
        <v>-9</v>
      </c>
      <c r="W11" s="34">
        <v>58.73913043478261</v>
      </c>
      <c r="X11" s="34">
        <v>-9</v>
      </c>
      <c r="Y11">
        <v>10808</v>
      </c>
      <c r="Z11">
        <v>-9</v>
      </c>
      <c r="AA11">
        <v>184</v>
      </c>
      <c r="AB11">
        <v>92</v>
      </c>
      <c r="AD11" s="29">
        <v>37</v>
      </c>
      <c r="AE11" s="29">
        <v>113</v>
      </c>
      <c r="AF11" s="29" t="s">
        <v>113</v>
      </c>
      <c r="AG11" s="29">
        <v>1860</v>
      </c>
      <c r="AH11" s="30" t="s">
        <v>11</v>
      </c>
      <c r="AI11" s="30" t="s">
        <v>11</v>
      </c>
      <c r="AJ11" s="30" t="s">
        <v>11</v>
      </c>
      <c r="AK11" s="30" t="s">
        <v>102</v>
      </c>
      <c r="AL11" s="30" t="s">
        <v>102</v>
      </c>
      <c r="AM11" s="30" t="s">
        <v>102</v>
      </c>
      <c r="AN11" s="30" t="s">
        <v>102</v>
      </c>
      <c r="AO11" s="30"/>
      <c r="AP11" s="30" t="s">
        <v>11</v>
      </c>
      <c r="AQ11" s="30" t="s">
        <v>17</v>
      </c>
      <c r="AR11" s="30" t="s">
        <v>209</v>
      </c>
      <c r="AS11" s="30" t="s">
        <v>209</v>
      </c>
      <c r="AT11" s="31" t="s">
        <v>98</v>
      </c>
      <c r="AU11" s="31" t="s">
        <v>98</v>
      </c>
      <c r="AV11">
        <v>0.23076923076923078</v>
      </c>
      <c r="AW11">
        <v>0.23076923076923078</v>
      </c>
      <c r="AX11">
        <v>0.23076923076923078</v>
      </c>
      <c r="AY11">
        <v>0.23076923076923078</v>
      </c>
    </row>
    <row r="12" spans="1:51" ht="25.5">
      <c r="A12">
        <v>40</v>
      </c>
      <c r="B12" t="s">
        <v>114</v>
      </c>
      <c r="C12">
        <v>1862</v>
      </c>
      <c r="D12">
        <v>1867</v>
      </c>
      <c r="E12" s="5">
        <v>0.9531609277994941</v>
      </c>
      <c r="F12" s="17" t="s">
        <v>102</v>
      </c>
      <c r="G12" s="17" t="s">
        <v>102</v>
      </c>
      <c r="H12" s="9">
        <v>1</v>
      </c>
      <c r="I12">
        <v>0</v>
      </c>
      <c r="J12">
        <v>0</v>
      </c>
      <c r="K12">
        <v>1757</v>
      </c>
      <c r="L12">
        <v>8000</v>
      </c>
      <c r="M12">
        <v>12000</v>
      </c>
      <c r="N12" s="5">
        <v>0.1061196</v>
      </c>
      <c r="O12" s="5">
        <v>0.0052148</v>
      </c>
      <c r="P12" s="5">
        <v>0.9542250900325777</v>
      </c>
      <c r="Q12" s="5">
        <v>0.1166648</v>
      </c>
      <c r="R12" s="5">
        <v>0.0055965</v>
      </c>
      <c r="S12" s="33">
        <v>-9</v>
      </c>
      <c r="T12" s="5">
        <v>0.10759029813037224</v>
      </c>
      <c r="U12" s="33">
        <v>-9</v>
      </c>
      <c r="V12" s="33">
        <v>-9</v>
      </c>
      <c r="W12" s="34">
        <v>51.465384615384615</v>
      </c>
      <c r="X12" s="34">
        <v>-9</v>
      </c>
      <c r="Y12">
        <v>26762</v>
      </c>
      <c r="Z12">
        <v>-9</v>
      </c>
      <c r="AA12">
        <v>520</v>
      </c>
      <c r="AB12">
        <v>27</v>
      </c>
      <c r="AD12" s="29">
        <v>40</v>
      </c>
      <c r="AE12" s="29">
        <v>135</v>
      </c>
      <c r="AF12" s="29" t="s">
        <v>114</v>
      </c>
      <c r="AG12" s="29">
        <v>1862</v>
      </c>
      <c r="AH12" s="30" t="s">
        <v>214</v>
      </c>
      <c r="AI12" s="30" t="s">
        <v>4</v>
      </c>
      <c r="AJ12" s="30" t="s">
        <v>214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4</v>
      </c>
      <c r="AQ12" s="30" t="s">
        <v>8</v>
      </c>
      <c r="AR12" s="30" t="s">
        <v>209</v>
      </c>
      <c r="AS12" s="30" t="s">
        <v>209</v>
      </c>
      <c r="AT12" s="31" t="s">
        <v>102</v>
      </c>
      <c r="AU12" s="31" t="s">
        <v>102</v>
      </c>
      <c r="AV12">
        <v>0.21428571428571427</v>
      </c>
      <c r="AW12">
        <v>0.21428571428571427</v>
      </c>
      <c r="AX12">
        <v>0.21428571428571427</v>
      </c>
      <c r="AY12">
        <v>0.21428571428571427</v>
      </c>
    </row>
    <row r="13" spans="1:51" ht="12.75">
      <c r="A13">
        <v>43</v>
      </c>
      <c r="B13" t="s">
        <v>115</v>
      </c>
      <c r="C13">
        <v>1863</v>
      </c>
      <c r="D13">
        <v>1863</v>
      </c>
      <c r="E13" s="5">
        <v>0.7650384651033459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15</v>
      </c>
      <c r="L13">
        <v>300</v>
      </c>
      <c r="M13">
        <v>700</v>
      </c>
      <c r="N13" s="5">
        <v>0.0008254</v>
      </c>
      <c r="O13" s="5">
        <v>0.0002535</v>
      </c>
      <c r="P13" s="5">
        <v>0.7650384651033459</v>
      </c>
      <c r="Q13" s="5">
        <v>0.0008254</v>
      </c>
      <c r="R13" s="5">
        <v>0.0002535</v>
      </c>
      <c r="S13" s="33">
        <v>-9</v>
      </c>
      <c r="T13" s="33">
        <v>-9</v>
      </c>
      <c r="U13" s="33">
        <v>-9</v>
      </c>
      <c r="V13" s="33">
        <v>-9</v>
      </c>
      <c r="W13" s="34">
        <v>-9</v>
      </c>
      <c r="X13" s="34">
        <v>-9</v>
      </c>
      <c r="Y13">
        <v>-9</v>
      </c>
      <c r="Z13">
        <v>-9</v>
      </c>
      <c r="AA13">
        <v>4</v>
      </c>
      <c r="AB13">
        <v>0</v>
      </c>
      <c r="AD13" s="29">
        <v>43</v>
      </c>
      <c r="AE13" s="29">
        <v>1519</v>
      </c>
      <c r="AF13" s="29" t="s">
        <v>115</v>
      </c>
      <c r="AG13" s="29">
        <v>1863</v>
      </c>
      <c r="AH13" s="30" t="s">
        <v>23</v>
      </c>
      <c r="AI13" s="30" t="s">
        <v>23</v>
      </c>
      <c r="AJ13" s="30" t="s">
        <v>23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23</v>
      </c>
      <c r="AQ13" s="30" t="s">
        <v>24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</v>
      </c>
      <c r="AW13">
        <v>0.2</v>
      </c>
      <c r="AX13">
        <v>0.2</v>
      </c>
      <c r="AY13">
        <v>0.2</v>
      </c>
    </row>
    <row r="14" spans="1:51" ht="25.5">
      <c r="A14">
        <v>46</v>
      </c>
      <c r="B14" t="s">
        <v>116</v>
      </c>
      <c r="C14">
        <v>1864</v>
      </c>
      <c r="D14">
        <v>1864</v>
      </c>
      <c r="E14" s="5">
        <v>0.9688964742707553</v>
      </c>
      <c r="F14" s="17" t="s">
        <v>98</v>
      </c>
      <c r="G14" s="17" t="s">
        <v>117</v>
      </c>
      <c r="H14" s="9">
        <v>0</v>
      </c>
      <c r="I14">
        <v>0</v>
      </c>
      <c r="J14">
        <v>1</v>
      </c>
      <c r="K14">
        <v>111</v>
      </c>
      <c r="L14">
        <v>1500</v>
      </c>
      <c r="M14">
        <v>3000</v>
      </c>
      <c r="N14" s="5">
        <v>0.09645190000000001</v>
      </c>
      <c r="O14" s="5">
        <v>0.0030963</v>
      </c>
      <c r="P14" s="5">
        <v>0.9688964742707553</v>
      </c>
      <c r="Q14" s="5">
        <v>0.09645190000000001</v>
      </c>
      <c r="R14" s="5">
        <v>0.0030963</v>
      </c>
      <c r="S14" s="5">
        <v>0.9481182526014539</v>
      </c>
      <c r="T14" s="5">
        <v>0.07397866967147612</v>
      </c>
      <c r="U14" s="5">
        <v>0.004048168719719183</v>
      </c>
      <c r="V14" s="5">
        <v>0.598406677657747</v>
      </c>
      <c r="W14" s="34">
        <v>31.80392156862745</v>
      </c>
      <c r="X14" s="34">
        <v>21.34375</v>
      </c>
      <c r="Y14">
        <v>16220</v>
      </c>
      <c r="Z14">
        <v>683</v>
      </c>
      <c r="AA14">
        <v>510</v>
      </c>
      <c r="AB14">
        <v>32</v>
      </c>
      <c r="AD14" s="29">
        <v>46</v>
      </c>
      <c r="AE14" s="29">
        <v>194</v>
      </c>
      <c r="AF14" s="29" t="s">
        <v>116</v>
      </c>
      <c r="AG14" s="29">
        <v>1864</v>
      </c>
      <c r="AH14" s="30" t="s">
        <v>15</v>
      </c>
      <c r="AI14" s="30" t="s">
        <v>15</v>
      </c>
      <c r="AJ14" s="30" t="s">
        <v>15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215</v>
      </c>
      <c r="AQ14" s="30" t="s">
        <v>14</v>
      </c>
      <c r="AR14" s="30" t="s">
        <v>209</v>
      </c>
      <c r="AS14" s="30" t="s">
        <v>209</v>
      </c>
      <c r="AT14" s="31" t="s">
        <v>98</v>
      </c>
      <c r="AU14" s="31" t="s">
        <v>117</v>
      </c>
      <c r="AV14">
        <v>0.1875</v>
      </c>
      <c r="AW14">
        <v>0.1875</v>
      </c>
      <c r="AX14">
        <v>0.1875</v>
      </c>
      <c r="AY14">
        <v>0.1875</v>
      </c>
    </row>
    <row r="15" spans="1:51" ht="12.75">
      <c r="A15">
        <v>52</v>
      </c>
      <c r="B15" t="s">
        <v>119</v>
      </c>
      <c r="C15">
        <v>1865</v>
      </c>
      <c r="D15">
        <v>1866</v>
      </c>
      <c r="E15" s="5">
        <v>0.9288763259582288</v>
      </c>
      <c r="F15" s="17" t="s">
        <v>102</v>
      </c>
      <c r="G15" s="17" t="s">
        <v>103</v>
      </c>
      <c r="H15" s="9">
        <v>0</v>
      </c>
      <c r="I15">
        <v>4</v>
      </c>
      <c r="J15">
        <v>0</v>
      </c>
      <c r="K15">
        <v>197</v>
      </c>
      <c r="L15">
        <v>300</v>
      </c>
      <c r="M15">
        <v>700</v>
      </c>
      <c r="N15" s="5">
        <v>0.0211298</v>
      </c>
      <c r="O15" s="5">
        <v>0.0016179</v>
      </c>
      <c r="P15" s="5">
        <v>0.8357747515642252</v>
      </c>
      <c r="Q15" s="5">
        <v>0.0204372</v>
      </c>
      <c r="R15" s="5">
        <v>0.0040158</v>
      </c>
      <c r="S15" s="33">
        <v>-9</v>
      </c>
      <c r="T15" s="5">
        <v>0.03003275920319937</v>
      </c>
      <c r="U15" s="33">
        <v>-9</v>
      </c>
      <c r="V15" s="33">
        <v>-9</v>
      </c>
      <c r="W15" s="34">
        <v>41.854838709677416</v>
      </c>
      <c r="X15" s="34">
        <v>-9</v>
      </c>
      <c r="Y15">
        <v>5190</v>
      </c>
      <c r="Z15">
        <v>-9</v>
      </c>
      <c r="AA15">
        <v>124</v>
      </c>
      <c r="AB15">
        <v>4</v>
      </c>
      <c r="AD15" s="29">
        <v>52</v>
      </c>
      <c r="AE15" s="29">
        <v>1482</v>
      </c>
      <c r="AF15" s="29" t="s">
        <v>119</v>
      </c>
      <c r="AG15" s="29">
        <v>1865</v>
      </c>
      <c r="AH15" s="30" t="s">
        <v>5</v>
      </c>
      <c r="AI15" s="30" t="s">
        <v>5</v>
      </c>
      <c r="AJ15" s="30" t="s">
        <v>5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5</v>
      </c>
      <c r="AQ15" s="30" t="s">
        <v>26</v>
      </c>
      <c r="AR15" s="30" t="s">
        <v>209</v>
      </c>
      <c r="AS15" s="30" t="s">
        <v>27</v>
      </c>
      <c r="AT15" s="31" t="s">
        <v>102</v>
      </c>
      <c r="AU15" s="31" t="s">
        <v>103</v>
      </c>
      <c r="AV15">
        <v>0.2222222222222222</v>
      </c>
      <c r="AW15">
        <v>0.2222222222222222</v>
      </c>
      <c r="AX15">
        <v>0.2222222222222222</v>
      </c>
      <c r="AY15">
        <v>0.16666666666666666</v>
      </c>
    </row>
    <row r="16" spans="1:51" ht="89.25">
      <c r="A16">
        <v>55</v>
      </c>
      <c r="B16" t="s">
        <v>120</v>
      </c>
      <c r="C16">
        <v>1866</v>
      </c>
      <c r="D16">
        <v>1866</v>
      </c>
      <c r="E16" s="5">
        <v>0.4583506418732344</v>
      </c>
      <c r="F16" s="17" t="s">
        <v>98</v>
      </c>
      <c r="G16" s="17" t="s">
        <v>98</v>
      </c>
      <c r="H16" s="9">
        <v>0</v>
      </c>
      <c r="I16">
        <v>3</v>
      </c>
      <c r="J16">
        <v>5</v>
      </c>
      <c r="K16">
        <v>42</v>
      </c>
      <c r="L16">
        <v>14100</v>
      </c>
      <c r="M16">
        <v>30000</v>
      </c>
      <c r="N16" s="5">
        <v>0.06631329999999999</v>
      </c>
      <c r="O16" s="5">
        <v>0.07836480000000001</v>
      </c>
      <c r="P16" s="5">
        <v>0.5974792113007108</v>
      </c>
      <c r="Q16" s="5">
        <v>0.1163203</v>
      </c>
      <c r="R16" s="5">
        <v>0.07836480000000001</v>
      </c>
      <c r="S16" s="33">
        <v>-9</v>
      </c>
      <c r="T16" s="33">
        <v>-9</v>
      </c>
      <c r="U16" s="5">
        <v>0.13268619164827722</v>
      </c>
      <c r="V16" s="33">
        <v>-9</v>
      </c>
      <c r="W16" s="34">
        <v>-9</v>
      </c>
      <c r="X16" s="34">
        <v>57.529411764705884</v>
      </c>
      <c r="Y16">
        <v>-9</v>
      </c>
      <c r="Z16">
        <v>25428</v>
      </c>
      <c r="AA16">
        <v>219</v>
      </c>
      <c r="AB16">
        <v>442</v>
      </c>
      <c r="AD16" s="29">
        <v>55</v>
      </c>
      <c r="AE16" s="29">
        <v>261</v>
      </c>
      <c r="AF16" s="29" t="s">
        <v>120</v>
      </c>
      <c r="AG16" s="29">
        <v>1866</v>
      </c>
      <c r="AH16" s="30" t="s">
        <v>15</v>
      </c>
      <c r="AI16" s="30" t="s">
        <v>15</v>
      </c>
      <c r="AJ16" s="30" t="s">
        <v>10</v>
      </c>
      <c r="AK16" s="30" t="s">
        <v>102</v>
      </c>
      <c r="AL16" s="30" t="s">
        <v>98</v>
      </c>
      <c r="AM16" s="30" t="s">
        <v>102</v>
      </c>
      <c r="AN16" s="30" t="s">
        <v>98</v>
      </c>
      <c r="AO16" s="30"/>
      <c r="AP16" s="30" t="s">
        <v>217</v>
      </c>
      <c r="AQ16" s="30" t="s">
        <v>218</v>
      </c>
      <c r="AR16" s="30" t="s">
        <v>11</v>
      </c>
      <c r="AS16" s="30" t="s">
        <v>209</v>
      </c>
      <c r="AT16" s="31" t="s">
        <v>98</v>
      </c>
      <c r="AU16" s="31" t="s">
        <v>98</v>
      </c>
      <c r="AV16">
        <v>0.21052631578947367</v>
      </c>
      <c r="AW16">
        <v>0.2631578947368421</v>
      </c>
      <c r="AX16">
        <v>0.21052631578947367</v>
      </c>
      <c r="AY16">
        <v>0.21052631578947367</v>
      </c>
    </row>
    <row r="17" spans="1:51" ht="12.75">
      <c r="A17">
        <v>60</v>
      </c>
      <c r="B17" t="s">
        <v>121</v>
      </c>
      <c r="C17">
        <v>1876</v>
      </c>
      <c r="D17">
        <v>1876</v>
      </c>
      <c r="E17" s="5">
        <v>0.47999297999297996</v>
      </c>
      <c r="F17" s="17" t="s">
        <v>98</v>
      </c>
      <c r="G17" s="17" t="s">
        <v>98</v>
      </c>
      <c r="H17" s="9">
        <v>1</v>
      </c>
      <c r="I17">
        <v>0</v>
      </c>
      <c r="J17">
        <v>0</v>
      </c>
      <c r="K17">
        <v>30</v>
      </c>
      <c r="L17">
        <v>2000</v>
      </c>
      <c r="M17">
        <v>2000</v>
      </c>
      <c r="N17" s="5">
        <v>0.0002735</v>
      </c>
      <c r="O17" s="5">
        <v>0.0002963</v>
      </c>
      <c r="P17" s="5">
        <v>0.47999297999297996</v>
      </c>
      <c r="Q17" s="5">
        <v>0.0002735</v>
      </c>
      <c r="R17" s="5">
        <v>0.0002963</v>
      </c>
      <c r="S17" s="33">
        <v>-9</v>
      </c>
      <c r="T17" s="33">
        <v>-9</v>
      </c>
      <c r="U17" s="5">
        <v>0.0005590598166474566</v>
      </c>
      <c r="V17" s="33">
        <v>-9</v>
      </c>
      <c r="W17" s="34">
        <v>-9</v>
      </c>
      <c r="X17" s="34">
        <v>164</v>
      </c>
      <c r="Y17">
        <v>-9</v>
      </c>
      <c r="Z17">
        <v>164</v>
      </c>
      <c r="AA17">
        <v>3</v>
      </c>
      <c r="AB17">
        <v>1</v>
      </c>
      <c r="AD17" s="29">
        <v>60</v>
      </c>
      <c r="AE17" s="29">
        <v>1533</v>
      </c>
      <c r="AF17" s="29" t="s">
        <v>121</v>
      </c>
      <c r="AG17" s="29">
        <v>1876</v>
      </c>
      <c r="AH17" s="30" t="s">
        <v>36</v>
      </c>
      <c r="AI17" s="30" t="s">
        <v>36</v>
      </c>
      <c r="AJ17" s="30" t="s">
        <v>36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36</v>
      </c>
      <c r="AQ17" s="30" t="s">
        <v>37</v>
      </c>
      <c r="AR17" s="30" t="s">
        <v>209</v>
      </c>
      <c r="AS17" s="30" t="s">
        <v>209</v>
      </c>
      <c r="AT17" s="31" t="s">
        <v>98</v>
      </c>
      <c r="AU17" s="31" t="s">
        <v>98</v>
      </c>
      <c r="AV17">
        <v>0.23809523809523808</v>
      </c>
      <c r="AW17">
        <v>0.2857142857142857</v>
      </c>
      <c r="AX17">
        <v>0.23809523809523808</v>
      </c>
      <c r="AY17">
        <v>0.19047619047619047</v>
      </c>
    </row>
    <row r="18" spans="1:51" ht="12.75">
      <c r="A18">
        <v>61</v>
      </c>
      <c r="B18" t="s">
        <v>99</v>
      </c>
      <c r="C18">
        <v>1877</v>
      </c>
      <c r="D18">
        <v>1878</v>
      </c>
      <c r="E18" s="5">
        <v>0.7969822950027192</v>
      </c>
      <c r="F18" s="17" t="s">
        <v>98</v>
      </c>
      <c r="G18" s="17" t="s">
        <v>98</v>
      </c>
      <c r="H18" s="9">
        <v>1</v>
      </c>
      <c r="I18">
        <v>0</v>
      </c>
      <c r="J18">
        <v>0</v>
      </c>
      <c r="K18">
        <v>267</v>
      </c>
      <c r="L18">
        <v>120000</v>
      </c>
      <c r="M18">
        <v>165000</v>
      </c>
      <c r="N18" s="5">
        <v>0.1318926</v>
      </c>
      <c r="O18" s="5">
        <v>0.0335974</v>
      </c>
      <c r="P18" s="5">
        <v>0.830450191948214</v>
      </c>
      <c r="Q18" s="5">
        <v>0.1307014</v>
      </c>
      <c r="R18" s="5">
        <v>0.0266848</v>
      </c>
      <c r="S18" s="33">
        <v>-9</v>
      </c>
      <c r="T18" s="5">
        <v>0.28273239775419345</v>
      </c>
      <c r="U18" s="33">
        <v>-9</v>
      </c>
      <c r="V18" s="33">
        <v>-9</v>
      </c>
      <c r="W18" s="34">
        <v>91.69285714285714</v>
      </c>
      <c r="X18" s="34">
        <v>-9</v>
      </c>
      <c r="Y18">
        <v>77022</v>
      </c>
      <c r="Z18">
        <v>-9</v>
      </c>
      <c r="AA18">
        <v>840</v>
      </c>
      <c r="AB18">
        <v>461</v>
      </c>
      <c r="AD18" s="29">
        <v>61</v>
      </c>
      <c r="AE18" s="29">
        <v>187</v>
      </c>
      <c r="AF18" s="29" t="s">
        <v>99</v>
      </c>
      <c r="AG18" s="29">
        <v>1877</v>
      </c>
      <c r="AH18" s="30" t="s">
        <v>7</v>
      </c>
      <c r="AI18" s="30" t="s">
        <v>7</v>
      </c>
      <c r="AJ18" s="30" t="s">
        <v>7</v>
      </c>
      <c r="AK18" s="30" t="s">
        <v>102</v>
      </c>
      <c r="AL18" s="30" t="s">
        <v>102</v>
      </c>
      <c r="AM18" s="30" t="s">
        <v>102</v>
      </c>
      <c r="AN18" s="30" t="s">
        <v>102</v>
      </c>
      <c r="AO18" s="30"/>
      <c r="AP18" s="30" t="s">
        <v>7</v>
      </c>
      <c r="AQ18" s="30" t="s">
        <v>6</v>
      </c>
      <c r="AR18" s="30" t="s">
        <v>209</v>
      </c>
      <c r="AS18" s="30" t="s">
        <v>209</v>
      </c>
      <c r="AT18" s="31" t="s">
        <v>98</v>
      </c>
      <c r="AU18" s="31" t="s">
        <v>98</v>
      </c>
      <c r="AV18">
        <v>0.22727272727272727</v>
      </c>
      <c r="AW18">
        <v>0.2727272727272727</v>
      </c>
      <c r="AX18">
        <v>0.22727272727272727</v>
      </c>
      <c r="AY18">
        <v>0.18181818181818182</v>
      </c>
    </row>
    <row r="19" spans="1:51" ht="25.5">
      <c r="A19">
        <v>64</v>
      </c>
      <c r="B19" t="s">
        <v>122</v>
      </c>
      <c r="C19">
        <v>1879</v>
      </c>
      <c r="D19">
        <v>1883</v>
      </c>
      <c r="F19" s="17" t="s">
        <v>98</v>
      </c>
      <c r="G19" s="17" t="s">
        <v>98</v>
      </c>
      <c r="H19" s="9">
        <v>0</v>
      </c>
      <c r="I19">
        <v>4</v>
      </c>
      <c r="J19">
        <v>0</v>
      </c>
      <c r="K19">
        <v>1762</v>
      </c>
      <c r="L19">
        <v>3000</v>
      </c>
      <c r="M19">
        <v>11000</v>
      </c>
      <c r="N19" s="5">
        <v>0.0017914</v>
      </c>
      <c r="O19" s="5">
        <v>0.0006602</v>
      </c>
      <c r="P19" s="5">
        <v>0.5822095082413841</v>
      </c>
      <c r="Q19" s="5">
        <v>0.0025644</v>
      </c>
      <c r="R19" s="5">
        <v>0.0018402000000000002</v>
      </c>
      <c r="S19" s="33">
        <v>-9</v>
      </c>
      <c r="T19" s="33">
        <v>-9</v>
      </c>
      <c r="U19" s="33">
        <v>-9</v>
      </c>
      <c r="V19" s="33">
        <v>-9</v>
      </c>
      <c r="W19" s="34">
        <v>-9</v>
      </c>
      <c r="X19" s="34">
        <v>-9</v>
      </c>
      <c r="Y19">
        <v>-9</v>
      </c>
      <c r="Z19">
        <v>-9</v>
      </c>
      <c r="AA19">
        <v>5</v>
      </c>
      <c r="AB19">
        <v>7</v>
      </c>
      <c r="AD19" s="29">
        <v>64</v>
      </c>
      <c r="AE19" s="29">
        <v>1518</v>
      </c>
      <c r="AF19" s="35" t="s">
        <v>122</v>
      </c>
      <c r="AG19" s="29">
        <v>1879</v>
      </c>
      <c r="AH19" s="30" t="s">
        <v>220</v>
      </c>
      <c r="AI19" s="30" t="s">
        <v>26</v>
      </c>
      <c r="AJ19" s="30" t="s">
        <v>26</v>
      </c>
      <c r="AK19" s="30" t="s">
        <v>102</v>
      </c>
      <c r="AL19" s="30" t="s">
        <v>102</v>
      </c>
      <c r="AM19" s="30" t="s">
        <v>98</v>
      </c>
      <c r="AN19" s="30" t="s">
        <v>102</v>
      </c>
      <c r="AO19" s="30"/>
      <c r="AP19" s="30" t="s">
        <v>26</v>
      </c>
      <c r="AQ19" s="30" t="s">
        <v>38</v>
      </c>
      <c r="AR19" s="30" t="s">
        <v>209</v>
      </c>
      <c r="AS19" s="30" t="s">
        <v>27</v>
      </c>
      <c r="AT19" s="31" t="s">
        <v>98</v>
      </c>
      <c r="AU19" s="31" t="s">
        <v>98</v>
      </c>
      <c r="AV19">
        <v>0.21739130434782608</v>
      </c>
      <c r="AW19">
        <v>0.2608695652173913</v>
      </c>
      <c r="AX19">
        <v>0.2608695652173913</v>
      </c>
      <c r="AY19">
        <v>0.17391304347826086</v>
      </c>
    </row>
    <row r="20" spans="1:51" ht="12.75">
      <c r="A20">
        <v>65</v>
      </c>
      <c r="B20" t="s">
        <v>123</v>
      </c>
      <c r="C20">
        <v>1882</v>
      </c>
      <c r="D20">
        <v>1882</v>
      </c>
      <c r="E20" s="5">
        <v>0.9810956784759003</v>
      </c>
      <c r="F20" s="17" t="s">
        <v>98</v>
      </c>
      <c r="G20" s="17" t="s">
        <v>98</v>
      </c>
      <c r="H20" s="9">
        <v>1</v>
      </c>
      <c r="I20">
        <v>0</v>
      </c>
      <c r="J20">
        <v>0</v>
      </c>
      <c r="K20">
        <v>67</v>
      </c>
      <c r="L20">
        <v>67</v>
      </c>
      <c r="M20">
        <v>2165</v>
      </c>
      <c r="N20" s="5">
        <v>0.2116762</v>
      </c>
      <c r="O20" s="5">
        <v>0.0040787</v>
      </c>
      <c r="P20" s="5">
        <v>0.9810956784759003</v>
      </c>
      <c r="Q20" s="5">
        <v>0.2116762</v>
      </c>
      <c r="R20" s="5">
        <v>0.0040787</v>
      </c>
      <c r="S20" s="5">
        <v>0.9795253515989949</v>
      </c>
      <c r="T20" s="5">
        <v>0.0930180392584182</v>
      </c>
      <c r="U20" s="5">
        <v>0.0019443209363168039</v>
      </c>
      <c r="V20" s="5">
        <v>0.93346939198359</v>
      </c>
      <c r="W20" s="34">
        <v>97.27935222672065</v>
      </c>
      <c r="X20" s="34">
        <v>6.933333333333334</v>
      </c>
      <c r="Y20">
        <v>24028</v>
      </c>
      <c r="Z20">
        <v>104</v>
      </c>
      <c r="AA20">
        <v>247</v>
      </c>
      <c r="AB20">
        <v>15</v>
      </c>
      <c r="AD20" s="29">
        <v>65</v>
      </c>
      <c r="AE20" s="29">
        <v>3725</v>
      </c>
      <c r="AF20" s="29" t="s">
        <v>123</v>
      </c>
      <c r="AG20" s="29">
        <v>1882</v>
      </c>
      <c r="AH20" s="30" t="s">
        <v>221</v>
      </c>
      <c r="AI20" s="30" t="s">
        <v>20</v>
      </c>
      <c r="AJ20" s="30" t="s">
        <v>221</v>
      </c>
      <c r="AK20" s="30" t="s">
        <v>102</v>
      </c>
      <c r="AL20" s="30" t="s">
        <v>102</v>
      </c>
      <c r="AM20" s="30" t="s">
        <v>102</v>
      </c>
      <c r="AN20" s="30" t="s">
        <v>102</v>
      </c>
      <c r="AO20" s="30"/>
      <c r="AP20" s="30" t="s">
        <v>20</v>
      </c>
      <c r="AQ20" s="30" t="s">
        <v>39</v>
      </c>
      <c r="AR20" s="30" t="s">
        <v>209</v>
      </c>
      <c r="AS20" s="30" t="s">
        <v>209</v>
      </c>
      <c r="AT20" s="31" t="s">
        <v>98</v>
      </c>
      <c r="AU20" s="31" t="s">
        <v>98</v>
      </c>
      <c r="AV20">
        <v>0.20833333333333334</v>
      </c>
      <c r="AW20">
        <v>0.25</v>
      </c>
      <c r="AX20">
        <v>0.25</v>
      </c>
      <c r="AY20">
        <v>0.16666666666666666</v>
      </c>
    </row>
    <row r="21" spans="1:51" ht="12.75">
      <c r="A21">
        <v>67</v>
      </c>
      <c r="B21" t="s">
        <v>124</v>
      </c>
      <c r="C21">
        <v>1884</v>
      </c>
      <c r="D21">
        <v>1885</v>
      </c>
      <c r="E21" s="5">
        <v>0.39199288643269303</v>
      </c>
      <c r="F21" s="17" t="s">
        <v>98</v>
      </c>
      <c r="G21" s="17" t="s">
        <v>98</v>
      </c>
      <c r="H21" s="9">
        <v>1</v>
      </c>
      <c r="I21">
        <v>0</v>
      </c>
      <c r="J21">
        <v>0</v>
      </c>
      <c r="K21">
        <v>291</v>
      </c>
      <c r="L21">
        <v>2100</v>
      </c>
      <c r="M21">
        <v>10000</v>
      </c>
      <c r="N21" s="5">
        <v>0.1045231</v>
      </c>
      <c r="O21" s="5">
        <v>0.1621223</v>
      </c>
      <c r="P21" s="5">
        <v>0.3856210073356054</v>
      </c>
      <c r="Q21" s="5">
        <v>0.1010312</v>
      </c>
      <c r="R21" s="5">
        <v>0.1609649</v>
      </c>
      <c r="S21" s="33">
        <v>-9</v>
      </c>
      <c r="T21" s="5">
        <v>0.1572064943603408</v>
      </c>
      <c r="U21" s="33">
        <v>-9</v>
      </c>
      <c r="V21" s="33">
        <v>-9</v>
      </c>
      <c r="W21" s="34">
        <v>68.05133079847909</v>
      </c>
      <c r="X21" s="34">
        <v>-9</v>
      </c>
      <c r="Y21">
        <v>35795</v>
      </c>
      <c r="Z21">
        <v>-9</v>
      </c>
      <c r="AA21">
        <v>526</v>
      </c>
      <c r="AB21">
        <v>1000</v>
      </c>
      <c r="AD21" s="29">
        <v>67</v>
      </c>
      <c r="AE21" s="29">
        <v>202</v>
      </c>
      <c r="AF21" s="29" t="s">
        <v>124</v>
      </c>
      <c r="AG21" s="29">
        <v>1884</v>
      </c>
      <c r="AH21" s="30" t="s">
        <v>4</v>
      </c>
      <c r="AI21" s="30" t="s">
        <v>4</v>
      </c>
      <c r="AJ21" s="30" t="s">
        <v>40</v>
      </c>
      <c r="AK21" s="30" t="s">
        <v>102</v>
      </c>
      <c r="AL21" s="30" t="s">
        <v>98</v>
      </c>
      <c r="AM21" s="30" t="s">
        <v>102</v>
      </c>
      <c r="AN21" s="30" t="s">
        <v>98</v>
      </c>
      <c r="AO21" s="30"/>
      <c r="AP21" s="30" t="s">
        <v>4</v>
      </c>
      <c r="AQ21" s="30" t="s">
        <v>40</v>
      </c>
      <c r="AR21" s="30" t="s">
        <v>209</v>
      </c>
      <c r="AS21" s="30" t="s">
        <v>209</v>
      </c>
      <c r="AT21" s="31" t="s">
        <v>98</v>
      </c>
      <c r="AU21" s="31" t="s">
        <v>98</v>
      </c>
      <c r="AV21">
        <v>0.2</v>
      </c>
      <c r="AW21">
        <v>0.28</v>
      </c>
      <c r="AX21">
        <v>0.24</v>
      </c>
      <c r="AY21">
        <v>0.2</v>
      </c>
    </row>
    <row r="22" spans="1:51" ht="12.75">
      <c r="A22">
        <v>70</v>
      </c>
      <c r="B22" t="s">
        <v>125</v>
      </c>
      <c r="C22">
        <v>1885</v>
      </c>
      <c r="D22">
        <v>1885</v>
      </c>
      <c r="E22" s="5">
        <v>0.516368240188099</v>
      </c>
      <c r="F22" s="17" t="s">
        <v>102</v>
      </c>
      <c r="G22" s="17" t="s">
        <v>102</v>
      </c>
      <c r="H22" s="9">
        <v>1</v>
      </c>
      <c r="I22">
        <v>0</v>
      </c>
      <c r="J22">
        <v>0</v>
      </c>
      <c r="K22">
        <v>19</v>
      </c>
      <c r="L22">
        <v>800</v>
      </c>
      <c r="M22">
        <v>200</v>
      </c>
      <c r="N22" s="5">
        <v>0.0002855</v>
      </c>
      <c r="O22" s="5">
        <v>0.0002674</v>
      </c>
      <c r="P22" s="5">
        <v>0.516368240188099</v>
      </c>
      <c r="Q22" s="5">
        <v>0.0002855</v>
      </c>
      <c r="R22" s="5">
        <v>0.0002674</v>
      </c>
      <c r="S22" s="33">
        <v>-9</v>
      </c>
      <c r="T22" s="33">
        <v>-9</v>
      </c>
      <c r="U22" s="5">
        <v>0.0004424610343776126</v>
      </c>
      <c r="V22" s="33">
        <v>-9</v>
      </c>
      <c r="W22" s="34">
        <v>-9</v>
      </c>
      <c r="X22" s="34">
        <v>123</v>
      </c>
      <c r="Y22">
        <v>-9</v>
      </c>
      <c r="Z22">
        <v>123</v>
      </c>
      <c r="AA22">
        <v>3</v>
      </c>
      <c r="AB22">
        <v>1</v>
      </c>
      <c r="AD22" s="29">
        <v>70</v>
      </c>
      <c r="AE22" s="29">
        <v>1535</v>
      </c>
      <c r="AF22" s="29" t="s">
        <v>125</v>
      </c>
      <c r="AG22" s="29">
        <v>1885</v>
      </c>
      <c r="AH22" s="30" t="s">
        <v>36</v>
      </c>
      <c r="AI22" s="30" t="s">
        <v>36</v>
      </c>
      <c r="AJ22" s="30" t="s">
        <v>36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36</v>
      </c>
      <c r="AQ22" s="30" t="s">
        <v>37</v>
      </c>
      <c r="AR22" s="30" t="s">
        <v>209</v>
      </c>
      <c r="AS22" s="30" t="s">
        <v>209</v>
      </c>
      <c r="AT22" s="31" t="s">
        <v>102</v>
      </c>
      <c r="AU22" s="31" t="s">
        <v>102</v>
      </c>
      <c r="AV22">
        <v>0.19230769230769232</v>
      </c>
      <c r="AW22">
        <v>0.2692307692307692</v>
      </c>
      <c r="AX22">
        <v>0.23076923076923078</v>
      </c>
      <c r="AY22">
        <v>0.19230769230769232</v>
      </c>
    </row>
    <row r="23" spans="1:51" ht="12.75">
      <c r="A23">
        <v>72</v>
      </c>
      <c r="B23" t="s">
        <v>126</v>
      </c>
      <c r="C23">
        <v>1893</v>
      </c>
      <c r="D23">
        <v>1893</v>
      </c>
      <c r="E23" s="5">
        <v>0.9751782296490444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22</v>
      </c>
      <c r="L23">
        <v>250</v>
      </c>
      <c r="M23">
        <v>750</v>
      </c>
      <c r="N23" s="5">
        <v>0.0946154</v>
      </c>
      <c r="O23" s="5">
        <v>0.0024083</v>
      </c>
      <c r="P23" s="5">
        <v>0.9751782296490444</v>
      </c>
      <c r="Q23" s="5">
        <v>0.0946154</v>
      </c>
      <c r="R23" s="5">
        <v>0.0024083</v>
      </c>
      <c r="S23" s="33">
        <v>-9</v>
      </c>
      <c r="T23" s="5">
        <v>0.14550060936713682</v>
      </c>
      <c r="U23" s="33">
        <v>-9</v>
      </c>
      <c r="V23" s="33">
        <v>-9</v>
      </c>
      <c r="W23" s="34">
        <v>58.88032786885246</v>
      </c>
      <c r="X23" s="34">
        <v>-9</v>
      </c>
      <c r="Y23">
        <v>35917</v>
      </c>
      <c r="Z23">
        <v>-9</v>
      </c>
      <c r="AA23">
        <v>610</v>
      </c>
      <c r="AB23">
        <v>5</v>
      </c>
      <c r="AD23" s="29">
        <v>72</v>
      </c>
      <c r="AE23" s="29">
        <v>196</v>
      </c>
      <c r="AF23" s="29" t="s">
        <v>126</v>
      </c>
      <c r="AG23" s="29">
        <v>1893</v>
      </c>
      <c r="AH23" s="30" t="s">
        <v>4</v>
      </c>
      <c r="AI23" s="30" t="s">
        <v>4</v>
      </c>
      <c r="AJ23" s="30" t="s">
        <v>4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4</v>
      </c>
      <c r="AQ23" s="30" t="s">
        <v>41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0.18518518518518517</v>
      </c>
      <c r="AW23">
        <v>0.25925925925925924</v>
      </c>
      <c r="AX23">
        <v>0.2222222222222222</v>
      </c>
      <c r="AY23">
        <v>0.18518518518518517</v>
      </c>
    </row>
    <row r="24" spans="1:51" ht="12.75">
      <c r="A24">
        <v>73</v>
      </c>
      <c r="B24" t="s">
        <v>127</v>
      </c>
      <c r="C24">
        <v>1894</v>
      </c>
      <c r="D24">
        <v>1895</v>
      </c>
      <c r="E24" s="5">
        <v>0.15497080833972227</v>
      </c>
      <c r="F24" s="17" t="s">
        <v>98</v>
      </c>
      <c r="G24" s="17" t="s">
        <v>98</v>
      </c>
      <c r="H24" s="9">
        <v>1</v>
      </c>
      <c r="I24">
        <v>0</v>
      </c>
      <c r="J24">
        <v>0</v>
      </c>
      <c r="K24">
        <v>242</v>
      </c>
      <c r="L24">
        <v>5000</v>
      </c>
      <c r="M24">
        <v>10000</v>
      </c>
      <c r="N24" s="5">
        <v>0.0282584</v>
      </c>
      <c r="O24" s="5">
        <v>0.1540882</v>
      </c>
      <c r="P24" s="5">
        <v>0.17013362384128058</v>
      </c>
      <c r="Q24" s="5">
        <v>0.031203</v>
      </c>
      <c r="R24" s="5">
        <v>0.1521999</v>
      </c>
      <c r="S24" s="33">
        <v>-9</v>
      </c>
      <c r="T24" s="5">
        <v>0.03775299991522767</v>
      </c>
      <c r="U24" s="33">
        <v>-9</v>
      </c>
      <c r="V24" s="33">
        <v>-9</v>
      </c>
      <c r="W24" s="34">
        <v>158.63855421686748</v>
      </c>
      <c r="X24" s="34">
        <v>-9</v>
      </c>
      <c r="Y24">
        <v>13167</v>
      </c>
      <c r="Z24">
        <v>-9</v>
      </c>
      <c r="AA24">
        <v>83</v>
      </c>
      <c r="AB24">
        <v>1000</v>
      </c>
      <c r="AD24" s="29">
        <v>73</v>
      </c>
      <c r="AE24" s="29">
        <v>1490</v>
      </c>
      <c r="AF24" s="29" t="s">
        <v>127</v>
      </c>
      <c r="AG24" s="29">
        <v>1894</v>
      </c>
      <c r="AH24" s="30" t="s">
        <v>42</v>
      </c>
      <c r="AI24" s="30" t="s">
        <v>42</v>
      </c>
      <c r="AJ24" s="30" t="s">
        <v>42</v>
      </c>
      <c r="AK24" s="30" t="s">
        <v>102</v>
      </c>
      <c r="AL24" s="30" t="s">
        <v>102</v>
      </c>
      <c r="AM24" s="30" t="s">
        <v>102</v>
      </c>
      <c r="AN24" s="30" t="s">
        <v>102</v>
      </c>
      <c r="AO24" s="30"/>
      <c r="AP24" s="30" t="s">
        <v>42</v>
      </c>
      <c r="AQ24" s="30" t="s">
        <v>40</v>
      </c>
      <c r="AR24" s="30" t="s">
        <v>209</v>
      </c>
      <c r="AS24" s="30" t="s">
        <v>209</v>
      </c>
      <c r="AT24" s="31" t="s">
        <v>98</v>
      </c>
      <c r="AU24" s="31" t="s">
        <v>98</v>
      </c>
      <c r="AV24">
        <v>0.17857142857142858</v>
      </c>
      <c r="AW24">
        <v>0.25</v>
      </c>
      <c r="AX24">
        <v>0.21428571428571427</v>
      </c>
      <c r="AY24">
        <v>0.17857142857142858</v>
      </c>
    </row>
    <row r="25" spans="1:51" ht="12.75">
      <c r="A25">
        <v>76</v>
      </c>
      <c r="B25" t="s">
        <v>128</v>
      </c>
      <c r="C25">
        <v>1897</v>
      </c>
      <c r="D25">
        <v>1897</v>
      </c>
      <c r="E25" s="5">
        <v>0.07989682900925504</v>
      </c>
      <c r="F25" s="17" t="s">
        <v>102</v>
      </c>
      <c r="G25" s="17" t="s">
        <v>102</v>
      </c>
      <c r="H25" s="9">
        <v>1</v>
      </c>
      <c r="I25">
        <v>0</v>
      </c>
      <c r="J25">
        <v>0</v>
      </c>
      <c r="K25">
        <v>94</v>
      </c>
      <c r="L25">
        <v>600</v>
      </c>
      <c r="M25">
        <v>1400</v>
      </c>
      <c r="N25" s="5">
        <v>0.0021064</v>
      </c>
      <c r="O25" s="5">
        <v>0.0242576</v>
      </c>
      <c r="P25" s="5">
        <v>0.07989682900925504</v>
      </c>
      <c r="Q25" s="5">
        <v>0.0021064</v>
      </c>
      <c r="R25" s="5">
        <v>0.0242576</v>
      </c>
      <c r="S25" s="5">
        <v>0.07264478295726758</v>
      </c>
      <c r="T25" s="5">
        <v>0.004136149567353072</v>
      </c>
      <c r="U25" s="5">
        <v>0.052800486471412604</v>
      </c>
      <c r="V25" s="5">
        <v>0.7291471347332376</v>
      </c>
      <c r="W25" s="34">
        <v>36.96</v>
      </c>
      <c r="X25" s="34">
        <v>13.729357798165138</v>
      </c>
      <c r="Y25">
        <v>924</v>
      </c>
      <c r="Z25">
        <v>5986</v>
      </c>
      <c r="AA25">
        <v>25</v>
      </c>
      <c r="AB25">
        <v>436</v>
      </c>
      <c r="AD25" s="29">
        <v>76</v>
      </c>
      <c r="AE25" s="29">
        <v>1569</v>
      </c>
      <c r="AF25" s="29" t="s">
        <v>128</v>
      </c>
      <c r="AG25" s="29">
        <v>1897</v>
      </c>
      <c r="AH25" s="30" t="s">
        <v>43</v>
      </c>
      <c r="AI25" s="30" t="s">
        <v>43</v>
      </c>
      <c r="AJ25" s="30" t="s">
        <v>43</v>
      </c>
      <c r="AK25" s="30" t="s">
        <v>102</v>
      </c>
      <c r="AL25" s="30" t="s">
        <v>102</v>
      </c>
      <c r="AM25" s="30" t="s">
        <v>102</v>
      </c>
      <c r="AN25" s="30" t="s">
        <v>102</v>
      </c>
      <c r="AO25" s="30"/>
      <c r="AP25" s="30" t="s">
        <v>43</v>
      </c>
      <c r="AQ25" s="30" t="s">
        <v>6</v>
      </c>
      <c r="AR25" s="30" t="s">
        <v>209</v>
      </c>
      <c r="AS25" s="30" t="s">
        <v>209</v>
      </c>
      <c r="AT25" s="31" t="s">
        <v>102</v>
      </c>
      <c r="AU25" s="31" t="s">
        <v>102</v>
      </c>
      <c r="AV25">
        <v>0.1724137931034483</v>
      </c>
      <c r="AW25">
        <v>0.2413793103448276</v>
      </c>
      <c r="AX25">
        <v>0.20689655172413793</v>
      </c>
      <c r="AY25">
        <v>0.1724137931034483</v>
      </c>
    </row>
    <row r="26" spans="1:51" ht="12.75">
      <c r="A26">
        <v>79</v>
      </c>
      <c r="B26" t="s">
        <v>129</v>
      </c>
      <c r="C26">
        <v>1898</v>
      </c>
      <c r="D26">
        <v>1898</v>
      </c>
      <c r="E26" s="5">
        <v>0.9205303952879911</v>
      </c>
      <c r="F26" s="17" t="s">
        <v>98</v>
      </c>
      <c r="G26" s="17" t="s">
        <v>98</v>
      </c>
      <c r="H26" s="9">
        <v>1</v>
      </c>
      <c r="I26">
        <v>0</v>
      </c>
      <c r="J26">
        <v>0</v>
      </c>
      <c r="K26">
        <v>114</v>
      </c>
      <c r="L26">
        <v>2910</v>
      </c>
      <c r="M26">
        <v>775</v>
      </c>
      <c r="N26" s="5">
        <v>0.1970619</v>
      </c>
      <c r="O26" s="5">
        <v>0.0170124</v>
      </c>
      <c r="P26" s="5">
        <v>0.9205303952879911</v>
      </c>
      <c r="Q26" s="5">
        <v>0.1970619</v>
      </c>
      <c r="R26" s="5">
        <v>0.0170124</v>
      </c>
      <c r="S26" s="5">
        <v>0.8378503017005363</v>
      </c>
      <c r="T26" s="5">
        <v>0.12061825298984297</v>
      </c>
      <c r="U26" s="5">
        <v>0.023343326716019852</v>
      </c>
      <c r="V26" s="5">
        <v>0.8675643965811377</v>
      </c>
      <c r="W26" s="34">
        <v>254.28389830508473</v>
      </c>
      <c r="X26" s="34">
        <v>38.81699346405229</v>
      </c>
      <c r="Y26">
        <v>60011</v>
      </c>
      <c r="Z26">
        <v>5939</v>
      </c>
      <c r="AA26">
        <v>236</v>
      </c>
      <c r="AB26">
        <v>153</v>
      </c>
      <c r="AD26" s="29">
        <v>79</v>
      </c>
      <c r="AE26" s="29">
        <v>1557</v>
      </c>
      <c r="AF26" s="29" t="s">
        <v>129</v>
      </c>
      <c r="AG26" s="29">
        <v>1898</v>
      </c>
      <c r="AH26" s="30" t="s">
        <v>9</v>
      </c>
      <c r="AI26" s="30" t="s">
        <v>9</v>
      </c>
      <c r="AJ26" s="30" t="s">
        <v>9</v>
      </c>
      <c r="AK26" s="30" t="s">
        <v>102</v>
      </c>
      <c r="AL26" s="30" t="s">
        <v>102</v>
      </c>
      <c r="AM26" s="30" t="s">
        <v>102</v>
      </c>
      <c r="AN26" s="30"/>
      <c r="AO26" s="30"/>
      <c r="AP26" s="30" t="s">
        <v>9</v>
      </c>
      <c r="AQ26" s="30" t="s">
        <v>5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0.16666666666666666</v>
      </c>
      <c r="AW26">
        <v>0.23333333333333334</v>
      </c>
      <c r="AX26">
        <v>0.2</v>
      </c>
      <c r="AY26">
        <v>0.16666666666666666</v>
      </c>
    </row>
    <row r="27" spans="1:51" ht="63.75">
      <c r="A27">
        <v>82</v>
      </c>
      <c r="B27" t="s">
        <v>130</v>
      </c>
      <c r="C27">
        <v>1900</v>
      </c>
      <c r="D27">
        <v>1900</v>
      </c>
      <c r="E27" s="5">
        <v>0.828197056718968</v>
      </c>
      <c r="F27" s="17" t="s">
        <v>98</v>
      </c>
      <c r="G27" s="17" t="s">
        <v>98</v>
      </c>
      <c r="H27" s="9">
        <v>0</v>
      </c>
      <c r="I27">
        <v>0</v>
      </c>
      <c r="J27">
        <v>1</v>
      </c>
      <c r="K27">
        <v>59</v>
      </c>
      <c r="L27">
        <v>1003</v>
      </c>
      <c r="M27">
        <v>2000</v>
      </c>
      <c r="N27" s="5">
        <v>0.5783657</v>
      </c>
      <c r="O27" s="5">
        <v>0.1199774</v>
      </c>
      <c r="P27" s="5">
        <v>0.828197056718968</v>
      </c>
      <c r="Q27" s="5">
        <v>0.5783657</v>
      </c>
      <c r="R27" s="5">
        <v>0.1199774</v>
      </c>
      <c r="S27" s="5">
        <v>0.8455554477906144</v>
      </c>
      <c r="T27" s="5">
        <v>0.5617279038296121</v>
      </c>
      <c r="U27" s="5">
        <v>0.10260215908627751</v>
      </c>
      <c r="V27" s="5">
        <v>0.8917887979325506</v>
      </c>
      <c r="W27" s="34">
        <v>100.88037529319782</v>
      </c>
      <c r="X27" s="34">
        <v>12.241</v>
      </c>
      <c r="Y27">
        <v>258052</v>
      </c>
      <c r="Z27">
        <v>12241</v>
      </c>
      <c r="AA27">
        <v>2558</v>
      </c>
      <c r="AB27">
        <v>1000</v>
      </c>
      <c r="AD27" s="29">
        <v>82</v>
      </c>
      <c r="AE27" s="29">
        <v>31</v>
      </c>
      <c r="AF27" s="29" t="s">
        <v>130</v>
      </c>
      <c r="AG27" s="29">
        <v>1900</v>
      </c>
      <c r="AH27" s="30" t="s">
        <v>222</v>
      </c>
      <c r="AI27" s="30" t="s">
        <v>223</v>
      </c>
      <c r="AJ27" s="30" t="s">
        <v>224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223</v>
      </c>
      <c r="AQ27" s="30" t="s">
        <v>40</v>
      </c>
      <c r="AR27" s="30" t="s">
        <v>209</v>
      </c>
      <c r="AS27" s="30" t="s">
        <v>209</v>
      </c>
      <c r="AT27" s="31" t="s">
        <v>98</v>
      </c>
      <c r="AU27" s="31" t="s">
        <v>98</v>
      </c>
      <c r="AV27">
        <v>0.16129032258064516</v>
      </c>
      <c r="AW27">
        <v>0.22580645161290322</v>
      </c>
      <c r="AX27">
        <v>0.1935483870967742</v>
      </c>
      <c r="AY27">
        <v>0.16129032258064516</v>
      </c>
    </row>
    <row r="28" spans="1:51" ht="12.75">
      <c r="A28">
        <v>83</v>
      </c>
      <c r="B28" t="s">
        <v>131</v>
      </c>
      <c r="C28">
        <v>1900</v>
      </c>
      <c r="D28">
        <v>1900</v>
      </c>
      <c r="E28" s="5">
        <v>0.4765747053323962</v>
      </c>
      <c r="F28" s="17" t="s">
        <v>98</v>
      </c>
      <c r="G28" s="17" t="s">
        <v>102</v>
      </c>
      <c r="H28" s="9">
        <v>1</v>
      </c>
      <c r="I28">
        <v>0</v>
      </c>
      <c r="J28">
        <v>0</v>
      </c>
      <c r="K28">
        <v>55</v>
      </c>
      <c r="L28">
        <v>242</v>
      </c>
      <c r="M28">
        <v>3758</v>
      </c>
      <c r="N28" s="5">
        <v>0.1092385</v>
      </c>
      <c r="O28" s="5">
        <v>0.1199774</v>
      </c>
      <c r="P28" s="5">
        <v>0.4765747053323962</v>
      </c>
      <c r="Q28" s="5">
        <v>0.1092385</v>
      </c>
      <c r="R28" s="5">
        <v>0.1199774</v>
      </c>
      <c r="S28" s="5">
        <v>0.6026489137764253</v>
      </c>
      <c r="T28" s="5">
        <v>0.15561321427889574</v>
      </c>
      <c r="U28" s="5">
        <v>0.10260215908627751</v>
      </c>
      <c r="V28" s="5">
        <v>0.7551080420793346</v>
      </c>
      <c r="W28" s="34">
        <v>37.74430823117338</v>
      </c>
      <c r="X28" s="34">
        <v>12.241</v>
      </c>
      <c r="Y28">
        <v>43104</v>
      </c>
      <c r="Z28">
        <v>12241</v>
      </c>
      <c r="AA28">
        <v>1142</v>
      </c>
      <c r="AB28">
        <v>1000</v>
      </c>
      <c r="AD28" s="29">
        <v>83</v>
      </c>
      <c r="AE28" s="29">
        <v>3250</v>
      </c>
      <c r="AF28" s="29" t="s">
        <v>131</v>
      </c>
      <c r="AG28" s="29">
        <v>1900</v>
      </c>
      <c r="AH28" s="30" t="s">
        <v>7</v>
      </c>
      <c r="AI28" s="30" t="s">
        <v>7</v>
      </c>
      <c r="AJ28" s="30" t="s">
        <v>7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7</v>
      </c>
      <c r="AQ28" s="30" t="s">
        <v>40</v>
      </c>
      <c r="AR28" s="30" t="s">
        <v>209</v>
      </c>
      <c r="AS28" s="30" t="s">
        <v>209</v>
      </c>
      <c r="AT28" s="31" t="s">
        <v>98</v>
      </c>
      <c r="AU28" s="31" t="s">
        <v>102</v>
      </c>
      <c r="AV28">
        <v>0.15625</v>
      </c>
      <c r="AW28">
        <v>0.21875</v>
      </c>
      <c r="AX28">
        <v>0.1875</v>
      </c>
      <c r="AY28">
        <v>0.15625</v>
      </c>
    </row>
    <row r="29" spans="1:51" ht="12.75">
      <c r="A29">
        <v>88</v>
      </c>
      <c r="B29" t="s">
        <v>133</v>
      </c>
      <c r="C29">
        <v>1906</v>
      </c>
      <c r="D29">
        <v>1906</v>
      </c>
      <c r="F29" s="17" t="s">
        <v>98</v>
      </c>
      <c r="G29" s="17" t="s">
        <v>103</v>
      </c>
      <c r="H29" s="9">
        <v>0</v>
      </c>
      <c r="I29">
        <v>0</v>
      </c>
      <c r="J29">
        <v>2</v>
      </c>
      <c r="K29">
        <v>55</v>
      </c>
      <c r="L29">
        <v>400</v>
      </c>
      <c r="M29">
        <v>600</v>
      </c>
      <c r="N29" s="5">
        <v>0.0005179</v>
      </c>
      <c r="O29" s="5">
        <v>0.0004366</v>
      </c>
      <c r="P29" s="5">
        <v>0.5425877422734415</v>
      </c>
      <c r="Q29" s="5">
        <v>0.0005179</v>
      </c>
      <c r="R29" s="5">
        <v>0.0004366</v>
      </c>
      <c r="S29" s="5">
        <v>0.6160653217599092</v>
      </c>
      <c r="T29" s="5">
        <v>0.0011015409041241276</v>
      </c>
      <c r="U29" s="5">
        <v>0.0006864852437807145</v>
      </c>
      <c r="V29" s="5">
        <v>0.45584346906398737</v>
      </c>
      <c r="W29" s="34">
        <v>61.57142857142857</v>
      </c>
      <c r="X29" s="34">
        <v>73.5</v>
      </c>
      <c r="Y29">
        <v>431</v>
      </c>
      <c r="Z29">
        <v>294</v>
      </c>
      <c r="AA29">
        <v>7</v>
      </c>
      <c r="AB29">
        <v>4</v>
      </c>
      <c r="AD29" s="29">
        <v>88</v>
      </c>
      <c r="AE29" s="29">
        <v>1205</v>
      </c>
      <c r="AF29" s="35" t="s">
        <v>133</v>
      </c>
      <c r="AG29" s="29">
        <v>1906</v>
      </c>
      <c r="AH29" s="30" t="s">
        <v>225</v>
      </c>
      <c r="AI29" s="30" t="s">
        <v>36</v>
      </c>
      <c r="AJ29" s="30" t="s">
        <v>36</v>
      </c>
      <c r="AK29" s="30" t="s">
        <v>102</v>
      </c>
      <c r="AL29" s="30" t="s">
        <v>102</v>
      </c>
      <c r="AM29" s="30" t="s">
        <v>98</v>
      </c>
      <c r="AN29" s="30" t="s">
        <v>102</v>
      </c>
      <c r="AO29" s="30"/>
      <c r="AP29" s="30" t="s">
        <v>36</v>
      </c>
      <c r="AQ29" s="30" t="s">
        <v>226</v>
      </c>
      <c r="AR29" s="30" t="s">
        <v>209</v>
      </c>
      <c r="AS29" s="30" t="s">
        <v>209</v>
      </c>
      <c r="AT29" s="31" t="s">
        <v>98</v>
      </c>
      <c r="AU29" s="31" t="s">
        <v>103</v>
      </c>
      <c r="AV29">
        <v>0.17647058823529413</v>
      </c>
      <c r="AW29">
        <v>0.20588235294117646</v>
      </c>
      <c r="AX29">
        <v>0.23529411764705882</v>
      </c>
      <c r="AY29">
        <v>0.17647058823529413</v>
      </c>
    </row>
    <row r="30" spans="1:51" ht="12.75">
      <c r="A30">
        <v>91</v>
      </c>
      <c r="B30" t="s">
        <v>134</v>
      </c>
      <c r="C30">
        <v>1907</v>
      </c>
      <c r="D30">
        <v>1907</v>
      </c>
      <c r="F30" s="17" t="s">
        <v>98</v>
      </c>
      <c r="G30" s="17" t="s">
        <v>98</v>
      </c>
      <c r="H30" s="9">
        <v>0</v>
      </c>
      <c r="I30">
        <v>0</v>
      </c>
      <c r="J30">
        <v>2</v>
      </c>
      <c r="K30">
        <v>64</v>
      </c>
      <c r="L30">
        <v>400</v>
      </c>
      <c r="M30">
        <v>600</v>
      </c>
      <c r="N30" s="5">
        <v>0.000225</v>
      </c>
      <c r="O30" s="5">
        <v>0.00046939999999999997</v>
      </c>
      <c r="P30" s="5">
        <v>0.32402073732718895</v>
      </c>
      <c r="Q30" s="5">
        <v>0.000225</v>
      </c>
      <c r="R30" s="5">
        <v>0.00046939999999999997</v>
      </c>
      <c r="S30" s="33">
        <v>-9</v>
      </c>
      <c r="T30" s="33">
        <v>-9</v>
      </c>
      <c r="U30" s="5">
        <v>0.0007747425420631796</v>
      </c>
      <c r="V30" s="33">
        <v>-9</v>
      </c>
      <c r="W30" s="34">
        <v>-9</v>
      </c>
      <c r="X30" s="34">
        <v>83.75</v>
      </c>
      <c r="Y30">
        <v>-9</v>
      </c>
      <c r="Z30">
        <v>335</v>
      </c>
      <c r="AA30">
        <v>4</v>
      </c>
      <c r="AB30">
        <v>4</v>
      </c>
      <c r="AD30" s="29">
        <v>91</v>
      </c>
      <c r="AE30" s="29">
        <v>1202</v>
      </c>
      <c r="AF30" s="36" t="s">
        <v>134</v>
      </c>
      <c r="AG30" s="29">
        <v>1907</v>
      </c>
      <c r="AH30" s="30" t="s">
        <v>209</v>
      </c>
      <c r="AI30" s="30" t="s">
        <v>45</v>
      </c>
      <c r="AJ30" s="30" t="s">
        <v>44</v>
      </c>
      <c r="AK30" s="30" t="s">
        <v>102</v>
      </c>
      <c r="AL30" s="30" t="s">
        <v>102</v>
      </c>
      <c r="AM30" s="30" t="s">
        <v>98</v>
      </c>
      <c r="AN30" s="30" t="s">
        <v>98</v>
      </c>
      <c r="AO30" s="30"/>
      <c r="AP30" s="30" t="s">
        <v>45</v>
      </c>
      <c r="AQ30" s="30" t="s">
        <v>226</v>
      </c>
      <c r="AR30" s="30" t="s">
        <v>209</v>
      </c>
      <c r="AS30" s="30" t="s">
        <v>209</v>
      </c>
      <c r="AT30" s="31" t="s">
        <v>98</v>
      </c>
      <c r="AU30" s="31" t="s">
        <v>98</v>
      </c>
      <c r="AV30">
        <v>0.17142857142857143</v>
      </c>
      <c r="AW30">
        <v>0.2</v>
      </c>
      <c r="AX30">
        <v>0.2571428571428571</v>
      </c>
      <c r="AY30">
        <v>0.2</v>
      </c>
    </row>
    <row r="31" spans="1:51" ht="12.75">
      <c r="A31">
        <v>94</v>
      </c>
      <c r="B31" t="s">
        <v>111</v>
      </c>
      <c r="C31">
        <v>1909</v>
      </c>
      <c r="D31">
        <v>1910</v>
      </c>
      <c r="E31" s="5">
        <v>0.9221056375600214</v>
      </c>
      <c r="F31" s="17" t="s">
        <v>98</v>
      </c>
      <c r="G31" s="17" t="s">
        <v>98</v>
      </c>
      <c r="H31" s="9">
        <v>1</v>
      </c>
      <c r="I31">
        <v>0</v>
      </c>
      <c r="J31">
        <v>0</v>
      </c>
      <c r="K31">
        <v>260</v>
      </c>
      <c r="L31">
        <v>2000</v>
      </c>
      <c r="M31">
        <v>8000</v>
      </c>
      <c r="N31" s="5">
        <v>0.014518</v>
      </c>
      <c r="O31" s="5">
        <v>0.0012264</v>
      </c>
      <c r="P31" s="5">
        <v>0.9230294364058985</v>
      </c>
      <c r="Q31" s="5">
        <v>0.014653</v>
      </c>
      <c r="R31" s="5">
        <v>0.0012219</v>
      </c>
      <c r="S31" s="33">
        <v>-9</v>
      </c>
      <c r="T31" s="5">
        <v>0.01988413621768057</v>
      </c>
      <c r="U31" s="33">
        <v>-9</v>
      </c>
      <c r="V31" s="33">
        <v>-9</v>
      </c>
      <c r="W31" s="34">
        <v>83.25225225225225</v>
      </c>
      <c r="X31" s="34">
        <v>-9</v>
      </c>
      <c r="Y31">
        <v>9241</v>
      </c>
      <c r="Z31">
        <v>-9</v>
      </c>
      <c r="AA31">
        <v>111</v>
      </c>
      <c r="AB31">
        <v>6</v>
      </c>
      <c r="AD31" s="29">
        <v>94</v>
      </c>
      <c r="AE31" s="29">
        <v>1086</v>
      </c>
      <c r="AF31" s="29" t="s">
        <v>111</v>
      </c>
      <c r="AG31" s="29">
        <v>1909</v>
      </c>
      <c r="AH31" s="30" t="s">
        <v>5</v>
      </c>
      <c r="AI31" s="30" t="s">
        <v>5</v>
      </c>
      <c r="AJ31" s="30" t="s">
        <v>5</v>
      </c>
      <c r="AK31" s="30" t="s">
        <v>102</v>
      </c>
      <c r="AL31" s="30" t="s">
        <v>102</v>
      </c>
      <c r="AM31" s="30" t="s">
        <v>102</v>
      </c>
      <c r="AN31" s="30" t="s">
        <v>102</v>
      </c>
      <c r="AO31" s="30"/>
      <c r="AP31" s="30" t="s">
        <v>5</v>
      </c>
      <c r="AQ31" s="30" t="s">
        <v>22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0.16666666666666666</v>
      </c>
      <c r="AW31">
        <v>0.19444444444444445</v>
      </c>
      <c r="AX31">
        <v>0.25</v>
      </c>
      <c r="AY31">
        <v>0.19444444444444445</v>
      </c>
    </row>
    <row r="32" spans="1:51" ht="25.5">
      <c r="A32">
        <v>100</v>
      </c>
      <c r="B32" t="s">
        <v>136</v>
      </c>
      <c r="C32">
        <v>1912</v>
      </c>
      <c r="D32">
        <v>1913</v>
      </c>
      <c r="E32" s="5">
        <v>0.3016588723197741</v>
      </c>
      <c r="F32" s="17" t="s">
        <v>98</v>
      </c>
      <c r="G32" s="17" t="s">
        <v>98</v>
      </c>
      <c r="H32" s="9">
        <v>0</v>
      </c>
      <c r="I32">
        <v>0</v>
      </c>
      <c r="J32">
        <v>1</v>
      </c>
      <c r="K32">
        <v>185</v>
      </c>
      <c r="L32">
        <v>52000</v>
      </c>
      <c r="M32">
        <v>30000</v>
      </c>
      <c r="N32" s="5">
        <v>0.0068374</v>
      </c>
      <c r="O32" s="5">
        <v>0.0158286</v>
      </c>
      <c r="P32" s="5">
        <v>0.2946048434020184</v>
      </c>
      <c r="Q32" s="5">
        <v>0.0073417</v>
      </c>
      <c r="R32" s="5">
        <v>0.0175788</v>
      </c>
      <c r="S32" s="5">
        <v>0.3027263606168368</v>
      </c>
      <c r="T32" s="5">
        <v>0.013769333366228364</v>
      </c>
      <c r="U32" s="5">
        <v>0.03171508807025276</v>
      </c>
      <c r="V32" s="5">
        <v>0.40707451166246217</v>
      </c>
      <c r="W32" s="34">
        <v>33.66386554621849</v>
      </c>
      <c r="X32" s="34">
        <v>49.03319502074689</v>
      </c>
      <c r="Y32">
        <v>4006</v>
      </c>
      <c r="Z32">
        <v>11817</v>
      </c>
      <c r="AA32">
        <v>119</v>
      </c>
      <c r="AB32">
        <v>241</v>
      </c>
      <c r="AD32" s="29">
        <v>100</v>
      </c>
      <c r="AE32" s="29">
        <v>1250</v>
      </c>
      <c r="AF32" s="29" t="s">
        <v>136</v>
      </c>
      <c r="AG32" s="29">
        <v>1912</v>
      </c>
      <c r="AH32" s="30" t="s">
        <v>227</v>
      </c>
      <c r="AI32" s="30" t="s">
        <v>47</v>
      </c>
      <c r="AJ32" s="30" t="s">
        <v>46</v>
      </c>
      <c r="AK32" s="30" t="s">
        <v>102</v>
      </c>
      <c r="AL32" s="30" t="s">
        <v>102</v>
      </c>
      <c r="AM32" s="30" t="s">
        <v>102</v>
      </c>
      <c r="AN32" s="30" t="s">
        <v>98</v>
      </c>
      <c r="AO32" s="30"/>
      <c r="AP32" s="30" t="s">
        <v>227</v>
      </c>
      <c r="AQ32" s="30" t="s">
        <v>6</v>
      </c>
      <c r="AR32" s="30" t="s">
        <v>209</v>
      </c>
      <c r="AS32" s="30" t="s">
        <v>209</v>
      </c>
      <c r="AT32" s="31" t="s">
        <v>98</v>
      </c>
      <c r="AU32" s="31" t="s">
        <v>98</v>
      </c>
      <c r="AV32">
        <v>0.18421052631578946</v>
      </c>
      <c r="AW32">
        <v>0.21052631578947367</v>
      </c>
      <c r="AX32">
        <v>0.2631578947368421</v>
      </c>
      <c r="AY32">
        <v>0.21052631578947367</v>
      </c>
    </row>
    <row r="33" spans="1:51" ht="89.25">
      <c r="A33">
        <v>106</v>
      </c>
      <c r="B33" t="s">
        <v>138</v>
      </c>
      <c r="C33">
        <v>1914</v>
      </c>
      <c r="D33">
        <v>1918</v>
      </c>
      <c r="E33" s="5">
        <v>0.9731086037636831</v>
      </c>
      <c r="F33" s="17" t="s">
        <v>102</v>
      </c>
      <c r="G33" s="17" t="s">
        <v>102</v>
      </c>
      <c r="H33" s="9">
        <v>0</v>
      </c>
      <c r="I33">
        <v>5</v>
      </c>
      <c r="J33">
        <v>0</v>
      </c>
      <c r="K33">
        <v>1567</v>
      </c>
      <c r="L33">
        <v>3386200</v>
      </c>
      <c r="M33">
        <v>5191831</v>
      </c>
      <c r="N33" s="5">
        <v>0.0682371</v>
      </c>
      <c r="O33" s="5">
        <v>0.0018857</v>
      </c>
      <c r="P33" s="5">
        <v>0.2651629918871045</v>
      </c>
      <c r="Q33" s="5">
        <v>0.21676120000000001</v>
      </c>
      <c r="R33" s="5">
        <v>0.6007028</v>
      </c>
      <c r="S33" s="5">
        <v>0.9760105825191021</v>
      </c>
      <c r="T33" s="5">
        <v>0.12982285260347617</v>
      </c>
      <c r="U33" s="5">
        <v>0.00319092299350649</v>
      </c>
      <c r="V33" s="5">
        <v>0.924540830719911</v>
      </c>
      <c r="W33" s="34">
        <v>1241.9547079856973</v>
      </c>
      <c r="X33" s="34">
        <v>101.36585365853658</v>
      </c>
      <c r="Y33">
        <v>1042000</v>
      </c>
      <c r="Z33">
        <v>4156</v>
      </c>
      <c r="AA33">
        <v>839</v>
      </c>
      <c r="AB33">
        <v>41</v>
      </c>
      <c r="AD33" s="29">
        <v>106</v>
      </c>
      <c r="AE33" s="29">
        <v>257</v>
      </c>
      <c r="AF33" s="29" t="s">
        <v>138</v>
      </c>
      <c r="AG33" s="29">
        <v>1914</v>
      </c>
      <c r="AH33" s="30" t="s">
        <v>10</v>
      </c>
      <c r="AI33" s="30" t="s">
        <v>10</v>
      </c>
      <c r="AJ33" s="30" t="s">
        <v>10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10</v>
      </c>
      <c r="AQ33" s="30" t="s">
        <v>47</v>
      </c>
      <c r="AR33" s="30" t="s">
        <v>231</v>
      </c>
      <c r="AS33" s="30" t="s">
        <v>232</v>
      </c>
      <c r="AT33" s="31" t="s">
        <v>102</v>
      </c>
      <c r="AU33" s="31" t="s">
        <v>102</v>
      </c>
      <c r="AV33">
        <v>0.2</v>
      </c>
      <c r="AW33">
        <v>0.225</v>
      </c>
      <c r="AX33">
        <v>0.275</v>
      </c>
      <c r="AY33">
        <v>0.2</v>
      </c>
    </row>
    <row r="34" spans="1:51" ht="12.75">
      <c r="A34">
        <v>109</v>
      </c>
      <c r="B34" t="s">
        <v>139</v>
      </c>
      <c r="C34">
        <v>1919</v>
      </c>
      <c r="D34">
        <v>1920</v>
      </c>
      <c r="F34" s="17" t="s">
        <v>102</v>
      </c>
      <c r="G34" s="17" t="s">
        <v>102</v>
      </c>
      <c r="H34" s="9">
        <v>1</v>
      </c>
      <c r="I34">
        <v>0</v>
      </c>
      <c r="J34">
        <v>0</v>
      </c>
      <c r="K34">
        <v>613</v>
      </c>
      <c r="L34">
        <v>60000</v>
      </c>
      <c r="M34">
        <v>40000</v>
      </c>
      <c r="N34" s="5">
        <v>0.0631666</v>
      </c>
      <c r="O34" s="5">
        <v>0.0188027</v>
      </c>
      <c r="P34" s="5">
        <v>0.7916228157648466</v>
      </c>
      <c r="Q34" s="5">
        <v>0.1032007</v>
      </c>
      <c r="R34" s="5">
        <v>0.0271653</v>
      </c>
      <c r="S34" s="33">
        <v>-9</v>
      </c>
      <c r="T34" s="5">
        <v>0.10667689780394352</v>
      </c>
      <c r="U34" s="33">
        <v>-9</v>
      </c>
      <c r="V34" s="33">
        <v>-9</v>
      </c>
      <c r="W34" s="34">
        <v>914.6445161290322</v>
      </c>
      <c r="X34" s="34">
        <v>-9</v>
      </c>
      <c r="Y34">
        <v>1417699</v>
      </c>
      <c r="Z34">
        <v>-9</v>
      </c>
      <c r="AA34">
        <v>1550</v>
      </c>
      <c r="AB34">
        <v>300</v>
      </c>
      <c r="AD34" s="29">
        <v>109</v>
      </c>
      <c r="AE34" s="29">
        <v>1219</v>
      </c>
      <c r="AF34" s="35" t="s">
        <v>139</v>
      </c>
      <c r="AG34" s="29">
        <v>1919</v>
      </c>
      <c r="AH34" s="30" t="s">
        <v>233</v>
      </c>
      <c r="AI34" s="30" t="s">
        <v>7</v>
      </c>
      <c r="AJ34" s="30" t="s">
        <v>7</v>
      </c>
      <c r="AK34" s="30" t="s">
        <v>102</v>
      </c>
      <c r="AL34" s="30" t="s">
        <v>102</v>
      </c>
      <c r="AM34" s="30" t="s">
        <v>98</v>
      </c>
      <c r="AN34" s="30" t="s">
        <v>102</v>
      </c>
      <c r="AO34" s="30"/>
      <c r="AP34" s="30" t="s">
        <v>7</v>
      </c>
      <c r="AQ34" s="30" t="s">
        <v>51</v>
      </c>
      <c r="AR34" s="30" t="s">
        <v>209</v>
      </c>
      <c r="AS34" s="30" t="s">
        <v>209</v>
      </c>
      <c r="AT34" s="31" t="s">
        <v>102</v>
      </c>
      <c r="AU34" s="31" t="s">
        <v>102</v>
      </c>
      <c r="AV34">
        <v>0.1951219512195122</v>
      </c>
      <c r="AW34">
        <v>0.21951219512195122</v>
      </c>
      <c r="AX34">
        <v>0.2926829268292683</v>
      </c>
      <c r="AY34">
        <v>0.1951219512195122</v>
      </c>
    </row>
    <row r="35" spans="1:51" ht="38.25">
      <c r="A35">
        <v>112</v>
      </c>
      <c r="B35" t="s">
        <v>140</v>
      </c>
      <c r="C35">
        <v>1919</v>
      </c>
      <c r="D35">
        <v>1919</v>
      </c>
      <c r="E35" s="5">
        <v>0.8248436972145479</v>
      </c>
      <c r="F35" s="17" t="s">
        <v>98</v>
      </c>
      <c r="G35" s="17" t="s">
        <v>98</v>
      </c>
      <c r="H35" s="9">
        <v>0</v>
      </c>
      <c r="I35">
        <v>0</v>
      </c>
      <c r="J35">
        <v>1</v>
      </c>
      <c r="K35">
        <v>111</v>
      </c>
      <c r="L35">
        <v>5000</v>
      </c>
      <c r="M35">
        <v>6000</v>
      </c>
      <c r="N35" s="5">
        <v>0.0178238</v>
      </c>
      <c r="O35" s="5">
        <v>0.0037849</v>
      </c>
      <c r="P35" s="5">
        <v>0.8248436972145479</v>
      </c>
      <c r="Q35" s="5">
        <v>0.0178238</v>
      </c>
      <c r="R35" s="5">
        <v>0.0037849</v>
      </c>
      <c r="S35" s="5">
        <v>0.9324685779558191</v>
      </c>
      <c r="T35" s="5">
        <v>0.01900403694999306</v>
      </c>
      <c r="U35" s="5">
        <v>0.0013763140873085762</v>
      </c>
      <c r="V35" s="5">
        <v>0.22789567282867257</v>
      </c>
      <c r="W35" s="34">
        <v>104.77149321266968</v>
      </c>
      <c r="X35" s="34">
        <v>354.962962962963</v>
      </c>
      <c r="Y35">
        <v>46309</v>
      </c>
      <c r="Z35">
        <v>9584</v>
      </c>
      <c r="AA35">
        <v>442</v>
      </c>
      <c r="AB35">
        <v>27</v>
      </c>
      <c r="AD35" s="29">
        <v>112</v>
      </c>
      <c r="AE35" s="29">
        <v>1265</v>
      </c>
      <c r="AF35" s="29" t="s">
        <v>140</v>
      </c>
      <c r="AG35" s="29">
        <v>1919</v>
      </c>
      <c r="AH35" s="30" t="s">
        <v>234</v>
      </c>
      <c r="AI35" s="30" t="s">
        <v>235</v>
      </c>
      <c r="AJ35" s="30" t="s">
        <v>213</v>
      </c>
      <c r="AK35" s="30" t="s">
        <v>102</v>
      </c>
      <c r="AL35" s="30" t="s">
        <v>102</v>
      </c>
      <c r="AM35" s="30" t="s">
        <v>102</v>
      </c>
      <c r="AN35" s="30" t="s">
        <v>98</v>
      </c>
      <c r="AO35" s="30"/>
      <c r="AP35" s="30" t="s">
        <v>235</v>
      </c>
      <c r="AQ35" s="30" t="s">
        <v>53</v>
      </c>
      <c r="AR35" s="30" t="s">
        <v>209</v>
      </c>
      <c r="AS35" s="30" t="s">
        <v>209</v>
      </c>
      <c r="AT35" s="31" t="s">
        <v>98</v>
      </c>
      <c r="AU35" s="31" t="s">
        <v>98</v>
      </c>
      <c r="AV35">
        <v>0.19047619047619047</v>
      </c>
      <c r="AW35">
        <v>0.21428571428571427</v>
      </c>
      <c r="AX35">
        <v>0.2857142857142857</v>
      </c>
      <c r="AY35">
        <v>0.21428571428571427</v>
      </c>
    </row>
    <row r="36" spans="1:51" ht="12.75">
      <c r="A36">
        <v>115</v>
      </c>
      <c r="B36" t="s">
        <v>128</v>
      </c>
      <c r="C36">
        <v>1919</v>
      </c>
      <c r="D36">
        <v>1922</v>
      </c>
      <c r="E36" s="5">
        <v>0.3234648230988207</v>
      </c>
      <c r="F36" s="17" t="s">
        <v>102</v>
      </c>
      <c r="G36" s="17" t="s">
        <v>102</v>
      </c>
      <c r="H36" s="9">
        <v>1</v>
      </c>
      <c r="I36">
        <v>0</v>
      </c>
      <c r="J36">
        <v>0</v>
      </c>
      <c r="K36">
        <v>1256</v>
      </c>
      <c r="L36">
        <v>30000</v>
      </c>
      <c r="M36">
        <v>20000</v>
      </c>
      <c r="N36" s="5">
        <v>0.0027839</v>
      </c>
      <c r="O36" s="5">
        <v>0.0058226</v>
      </c>
      <c r="P36" s="5">
        <v>0.4343642003964307</v>
      </c>
      <c r="Q36" s="5">
        <v>0.0058948</v>
      </c>
      <c r="R36" s="5">
        <v>0.0076763</v>
      </c>
      <c r="S36" s="5">
        <v>0.3926370325087734</v>
      </c>
      <c r="T36" s="5">
        <v>0.003998146856090226</v>
      </c>
      <c r="U36" s="5">
        <v>0.006184659463894092</v>
      </c>
      <c r="V36" s="5">
        <v>0.7793646174242618</v>
      </c>
      <c r="W36" s="34">
        <v>918.0862068965517</v>
      </c>
      <c r="X36" s="34">
        <v>259.90697674418607</v>
      </c>
      <c r="Y36">
        <v>53249</v>
      </c>
      <c r="Z36">
        <v>33528</v>
      </c>
      <c r="AA36">
        <v>58</v>
      </c>
      <c r="AB36">
        <v>129</v>
      </c>
      <c r="AD36" s="29">
        <v>115</v>
      </c>
      <c r="AE36" s="29">
        <v>1270</v>
      </c>
      <c r="AF36" s="29" t="s">
        <v>128</v>
      </c>
      <c r="AG36" s="29">
        <v>1919</v>
      </c>
      <c r="AH36" s="30" t="s">
        <v>43</v>
      </c>
      <c r="AI36" s="30" t="s">
        <v>43</v>
      </c>
      <c r="AJ36" s="30" t="s">
        <v>43</v>
      </c>
      <c r="AK36" s="30" t="s">
        <v>102</v>
      </c>
      <c r="AL36" s="30" t="s">
        <v>102</v>
      </c>
      <c r="AM36" s="30" t="s">
        <v>102</v>
      </c>
      <c r="AN36" s="30" t="s">
        <v>102</v>
      </c>
      <c r="AO36" s="30"/>
      <c r="AP36" s="30" t="s">
        <v>43</v>
      </c>
      <c r="AQ36" s="30" t="s">
        <v>6</v>
      </c>
      <c r="AR36" s="30" t="s">
        <v>209</v>
      </c>
      <c r="AS36" s="30" t="s">
        <v>209</v>
      </c>
      <c r="AT36" s="31" t="s">
        <v>102</v>
      </c>
      <c r="AU36" s="31" t="s">
        <v>102</v>
      </c>
      <c r="AV36">
        <v>0.18604651162790697</v>
      </c>
      <c r="AW36">
        <v>0.20930232558139536</v>
      </c>
      <c r="AX36">
        <v>0.27906976744186046</v>
      </c>
      <c r="AY36">
        <v>0.20930232558139536</v>
      </c>
    </row>
    <row r="37" spans="1:51" ht="12.75">
      <c r="A37">
        <v>116</v>
      </c>
      <c r="B37" t="s">
        <v>141</v>
      </c>
      <c r="C37">
        <v>1919</v>
      </c>
      <c r="D37">
        <v>1921</v>
      </c>
      <c r="E37" s="5">
        <v>0.9132831930895823</v>
      </c>
      <c r="F37" s="17" t="s">
        <v>142</v>
      </c>
      <c r="G37" s="17" t="s">
        <v>102</v>
      </c>
      <c r="H37" s="9">
        <v>1</v>
      </c>
      <c r="I37">
        <v>0</v>
      </c>
      <c r="J37">
        <v>0</v>
      </c>
      <c r="K37">
        <v>720</v>
      </c>
      <c r="L37">
        <v>5000</v>
      </c>
      <c r="M37">
        <v>35000</v>
      </c>
      <c r="N37" s="5">
        <v>0.0613224</v>
      </c>
      <c r="O37" s="5">
        <v>0.0058226</v>
      </c>
      <c r="P37" s="5">
        <v>0.8894005618346403</v>
      </c>
      <c r="Q37" s="5">
        <v>0.0501187</v>
      </c>
      <c r="R37" s="5">
        <v>0.0062324</v>
      </c>
      <c r="S37" s="5">
        <v>0.948534006628515</v>
      </c>
      <c r="T37" s="5">
        <v>0.11398516644916679</v>
      </c>
      <c r="U37" s="5">
        <v>0.006184659463894092</v>
      </c>
      <c r="V37" s="5">
        <v>0.5081290964746216</v>
      </c>
      <c r="W37" s="34">
        <v>268.49788494077836</v>
      </c>
      <c r="X37" s="34">
        <v>259.90697674418607</v>
      </c>
      <c r="Y37">
        <v>634729</v>
      </c>
      <c r="Z37">
        <v>33528</v>
      </c>
      <c r="AA37">
        <v>2364</v>
      </c>
      <c r="AB37">
        <v>129</v>
      </c>
      <c r="AD37" s="29">
        <v>116</v>
      </c>
      <c r="AE37" s="29">
        <v>3134</v>
      </c>
      <c r="AF37" s="29" t="s">
        <v>141</v>
      </c>
      <c r="AG37" s="29">
        <v>1919</v>
      </c>
      <c r="AH37" s="30" t="s">
        <v>4</v>
      </c>
      <c r="AI37" s="30" t="s">
        <v>4</v>
      </c>
      <c r="AJ37" s="30" t="s">
        <v>4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4</v>
      </c>
      <c r="AQ37" s="30" t="s">
        <v>6</v>
      </c>
      <c r="AR37" s="30" t="s">
        <v>209</v>
      </c>
      <c r="AS37" s="30" t="s">
        <v>209</v>
      </c>
      <c r="AT37" s="31" t="s">
        <v>142</v>
      </c>
      <c r="AU37" s="31" t="s">
        <v>102</v>
      </c>
      <c r="AV37">
        <v>0.18181818181818182</v>
      </c>
      <c r="AW37">
        <v>0.20454545454545456</v>
      </c>
      <c r="AX37">
        <v>0.2727272727272727</v>
      </c>
      <c r="AY37">
        <v>0.20454545454545456</v>
      </c>
    </row>
    <row r="38" spans="1:51" ht="12.75">
      <c r="A38">
        <v>117</v>
      </c>
      <c r="B38" t="s">
        <v>143</v>
      </c>
      <c r="C38">
        <v>1920</v>
      </c>
      <c r="D38">
        <v>1920</v>
      </c>
      <c r="E38" s="5">
        <v>0.9480555739747397</v>
      </c>
      <c r="F38" s="17" t="s">
        <v>98</v>
      </c>
      <c r="G38" s="17" t="s">
        <v>98</v>
      </c>
      <c r="H38" s="9">
        <v>1</v>
      </c>
      <c r="I38">
        <v>0</v>
      </c>
      <c r="J38">
        <v>0</v>
      </c>
      <c r="K38">
        <v>140</v>
      </c>
      <c r="L38">
        <v>500</v>
      </c>
      <c r="M38">
        <v>500</v>
      </c>
      <c r="N38" s="5">
        <v>0.0271653</v>
      </c>
      <c r="O38" s="5">
        <v>0.0014884</v>
      </c>
      <c r="P38" s="5">
        <v>0.9480555739747397</v>
      </c>
      <c r="Q38" s="5">
        <v>0.0271653</v>
      </c>
      <c r="R38" s="5">
        <v>0.0014884</v>
      </c>
      <c r="S38" s="5">
        <v>0.9426787004353089</v>
      </c>
      <c r="T38" s="5">
        <v>0.04385818257291064</v>
      </c>
      <c r="U38" s="5">
        <v>0.0026668768695673377</v>
      </c>
      <c r="V38" s="5">
        <v>0.11325640983619169</v>
      </c>
      <c r="W38" s="34">
        <v>14.08004158004158</v>
      </c>
      <c r="X38" s="34">
        <v>110.24</v>
      </c>
      <c r="Y38">
        <v>13545</v>
      </c>
      <c r="Z38">
        <v>5512</v>
      </c>
      <c r="AA38">
        <v>962</v>
      </c>
      <c r="AB38">
        <v>50</v>
      </c>
      <c r="AD38" s="29">
        <v>117</v>
      </c>
      <c r="AE38" s="29">
        <v>1272</v>
      </c>
      <c r="AF38" s="29" t="s">
        <v>143</v>
      </c>
      <c r="AG38" s="29">
        <v>1920</v>
      </c>
      <c r="AH38" s="30" t="s">
        <v>51</v>
      </c>
      <c r="AI38" s="30" t="s">
        <v>51</v>
      </c>
      <c r="AJ38" s="30" t="s">
        <v>51</v>
      </c>
      <c r="AK38" s="30" t="s">
        <v>102</v>
      </c>
      <c r="AL38" s="30" t="s">
        <v>102</v>
      </c>
      <c r="AM38" s="30" t="s">
        <v>102</v>
      </c>
      <c r="AN38" s="30" t="s">
        <v>102</v>
      </c>
      <c r="AO38" s="30"/>
      <c r="AP38" s="30" t="s">
        <v>51</v>
      </c>
      <c r="AQ38" s="30" t="s">
        <v>54</v>
      </c>
      <c r="AR38" s="30" t="s">
        <v>209</v>
      </c>
      <c r="AS38" s="30" t="s">
        <v>209</v>
      </c>
      <c r="AT38" s="31" t="s">
        <v>98</v>
      </c>
      <c r="AU38" s="31" t="s">
        <v>98</v>
      </c>
      <c r="AV38">
        <v>0.17777777777777778</v>
      </c>
      <c r="AW38">
        <v>0.2</v>
      </c>
      <c r="AX38">
        <v>0.26666666666666666</v>
      </c>
      <c r="AY38">
        <v>0.2</v>
      </c>
    </row>
    <row r="39" spans="1:51" ht="12.75">
      <c r="A39">
        <v>118</v>
      </c>
      <c r="B39" t="s">
        <v>144</v>
      </c>
      <c r="C39">
        <v>1929</v>
      </c>
      <c r="D39">
        <v>1929</v>
      </c>
      <c r="F39" s="17" t="s">
        <v>98</v>
      </c>
      <c r="G39" s="17" t="s">
        <v>117</v>
      </c>
      <c r="H39" s="9">
        <v>1</v>
      </c>
      <c r="I39">
        <v>0</v>
      </c>
      <c r="J39">
        <v>0</v>
      </c>
      <c r="K39">
        <v>109</v>
      </c>
      <c r="L39">
        <v>200</v>
      </c>
      <c r="M39">
        <v>3000</v>
      </c>
      <c r="N39" s="5">
        <v>0.1337485</v>
      </c>
      <c r="O39" s="5">
        <v>0.1266302</v>
      </c>
      <c r="P39" s="5">
        <v>0.5136691288496333</v>
      </c>
      <c r="Q39" s="5">
        <v>0.1337485</v>
      </c>
      <c r="R39" s="5">
        <v>0.1266302</v>
      </c>
      <c r="S39" s="5">
        <v>0.6428846482603306</v>
      </c>
      <c r="T39" s="5">
        <v>0.27433296385608635</v>
      </c>
      <c r="U39" s="5">
        <v>0.1523889443407284</v>
      </c>
      <c r="V39" s="5">
        <v>0.9869886133748068</v>
      </c>
      <c r="W39" s="34">
        <v>4979.930604982206</v>
      </c>
      <c r="X39" s="34">
        <v>65.65</v>
      </c>
      <c r="Y39">
        <v>2798721</v>
      </c>
      <c r="Z39">
        <v>111605</v>
      </c>
      <c r="AA39">
        <v>562</v>
      </c>
      <c r="AB39">
        <v>1700</v>
      </c>
      <c r="AD39" s="29">
        <v>118</v>
      </c>
      <c r="AE39" s="29">
        <v>41</v>
      </c>
      <c r="AF39" s="36" t="s">
        <v>144</v>
      </c>
      <c r="AG39" s="29">
        <v>1929</v>
      </c>
      <c r="AH39" s="30" t="s">
        <v>209</v>
      </c>
      <c r="AI39" s="30" t="s">
        <v>7</v>
      </c>
      <c r="AJ39" s="30" t="s">
        <v>40</v>
      </c>
      <c r="AK39" s="30" t="s">
        <v>102</v>
      </c>
      <c r="AL39" s="30" t="s">
        <v>102</v>
      </c>
      <c r="AM39" s="30" t="s">
        <v>98</v>
      </c>
      <c r="AN39" s="30" t="s">
        <v>98</v>
      </c>
      <c r="AO39" s="30"/>
      <c r="AP39" s="30" t="s">
        <v>7</v>
      </c>
      <c r="AQ39" s="30" t="s">
        <v>40</v>
      </c>
      <c r="AR39" s="30" t="s">
        <v>209</v>
      </c>
      <c r="AS39" s="30" t="s">
        <v>209</v>
      </c>
      <c r="AT39" s="31" t="s">
        <v>98</v>
      </c>
      <c r="AU39" s="31" t="s">
        <v>117</v>
      </c>
      <c r="AV39">
        <v>0.17391304347826086</v>
      </c>
      <c r="AW39">
        <v>0.1956521739130435</v>
      </c>
      <c r="AX39">
        <v>0.2826086956521739</v>
      </c>
      <c r="AY39">
        <v>0.21739130434782608</v>
      </c>
    </row>
    <row r="40" spans="1:51" ht="12.75">
      <c r="A40">
        <v>121</v>
      </c>
      <c r="B40" t="s">
        <v>145</v>
      </c>
      <c r="C40">
        <v>1931</v>
      </c>
      <c r="D40">
        <v>1933</v>
      </c>
      <c r="E40" s="5">
        <v>0.24698252729322523</v>
      </c>
      <c r="F40" s="17" t="s">
        <v>98</v>
      </c>
      <c r="G40" s="17" t="s">
        <v>98</v>
      </c>
      <c r="H40" s="9">
        <v>1</v>
      </c>
      <c r="I40">
        <v>0</v>
      </c>
      <c r="J40">
        <v>0</v>
      </c>
      <c r="K40">
        <v>505</v>
      </c>
      <c r="L40">
        <v>10000</v>
      </c>
      <c r="M40">
        <v>50000</v>
      </c>
      <c r="N40" s="5">
        <v>0.0411423</v>
      </c>
      <c r="O40" s="5">
        <v>0.1254375</v>
      </c>
      <c r="P40" s="5">
        <v>0.2863410399879373</v>
      </c>
      <c r="Q40" s="5">
        <v>0.0491846</v>
      </c>
      <c r="R40" s="5">
        <v>0.1225847</v>
      </c>
      <c r="S40" s="5">
        <v>0.21630038701412363</v>
      </c>
      <c r="T40" s="5">
        <v>0.04103232805414611</v>
      </c>
      <c r="U40" s="5">
        <v>0.14866834063428694</v>
      </c>
      <c r="V40" s="5">
        <v>0.9463146281269276</v>
      </c>
      <c r="W40" s="34">
        <v>760.8767123287671</v>
      </c>
      <c r="X40" s="34">
        <v>43.16529411764706</v>
      </c>
      <c r="Y40">
        <v>222176</v>
      </c>
      <c r="Z40">
        <v>73381</v>
      </c>
      <c r="AA40">
        <v>292</v>
      </c>
      <c r="AB40">
        <v>1700</v>
      </c>
      <c r="AD40" s="29">
        <v>121</v>
      </c>
      <c r="AE40" s="29">
        <v>129</v>
      </c>
      <c r="AF40" s="29" t="s">
        <v>145</v>
      </c>
      <c r="AG40" s="29">
        <v>1931</v>
      </c>
      <c r="AH40" s="30" t="s">
        <v>42</v>
      </c>
      <c r="AI40" s="30" t="s">
        <v>42</v>
      </c>
      <c r="AJ40" s="30" t="s">
        <v>42</v>
      </c>
      <c r="AK40" s="30" t="s">
        <v>102</v>
      </c>
      <c r="AL40" s="30" t="s">
        <v>102</v>
      </c>
      <c r="AM40" s="30" t="s">
        <v>102</v>
      </c>
      <c r="AN40" s="30" t="s">
        <v>102</v>
      </c>
      <c r="AO40" s="30"/>
      <c r="AP40" s="30" t="s">
        <v>42</v>
      </c>
      <c r="AQ40" s="30" t="s">
        <v>40</v>
      </c>
      <c r="AR40" s="30" t="s">
        <v>209</v>
      </c>
      <c r="AS40" s="30" t="s">
        <v>209</v>
      </c>
      <c r="AT40" s="31" t="s">
        <v>98</v>
      </c>
      <c r="AU40" s="31" t="s">
        <v>98</v>
      </c>
      <c r="AV40">
        <v>0.1702127659574468</v>
      </c>
      <c r="AW40">
        <v>0.19148936170212766</v>
      </c>
      <c r="AX40">
        <v>0.2765957446808511</v>
      </c>
      <c r="AY40">
        <v>0.2127659574468085</v>
      </c>
    </row>
    <row r="41" spans="1:51" ht="12.75">
      <c r="A41">
        <v>124</v>
      </c>
      <c r="B41" t="s">
        <v>146</v>
      </c>
      <c r="C41">
        <v>1932</v>
      </c>
      <c r="D41">
        <v>1935</v>
      </c>
      <c r="F41" s="17" t="s">
        <v>98</v>
      </c>
      <c r="G41" s="17" t="s">
        <v>98</v>
      </c>
      <c r="H41" s="9">
        <v>1</v>
      </c>
      <c r="I41">
        <v>0</v>
      </c>
      <c r="J41">
        <v>0</v>
      </c>
      <c r="K41">
        <v>1093</v>
      </c>
      <c r="L41">
        <v>36000</v>
      </c>
      <c r="M41">
        <v>56661</v>
      </c>
      <c r="N41" s="5">
        <v>0.0003539</v>
      </c>
      <c r="O41" s="5">
        <v>0.0007155</v>
      </c>
      <c r="P41" s="5">
        <v>0.2479123385881299</v>
      </c>
      <c r="Q41" s="5">
        <v>0.0006086</v>
      </c>
      <c r="R41" s="5">
        <v>0.0018463</v>
      </c>
      <c r="S41" s="5">
        <v>0.32966936270651137</v>
      </c>
      <c r="T41" s="5">
        <v>0.00042565598322994596</v>
      </c>
      <c r="U41" s="5">
        <v>0.0008655042863668584</v>
      </c>
      <c r="V41" s="5">
        <v>0.5925718290119132</v>
      </c>
      <c r="W41" s="34">
        <v>604</v>
      </c>
      <c r="X41" s="34">
        <v>415.2857142857143</v>
      </c>
      <c r="Y41">
        <v>1812</v>
      </c>
      <c r="Z41">
        <v>2907</v>
      </c>
      <c r="AA41">
        <v>3</v>
      </c>
      <c r="AB41">
        <v>7</v>
      </c>
      <c r="AD41" s="29">
        <v>124</v>
      </c>
      <c r="AE41" s="29">
        <v>1027</v>
      </c>
      <c r="AF41" s="35" t="s">
        <v>146</v>
      </c>
      <c r="AG41" s="29">
        <v>1932</v>
      </c>
      <c r="AH41" s="30" t="s">
        <v>236</v>
      </c>
      <c r="AI41" s="30" t="s">
        <v>25</v>
      </c>
      <c r="AJ41" s="30" t="s">
        <v>25</v>
      </c>
      <c r="AK41" s="30" t="s">
        <v>102</v>
      </c>
      <c r="AL41" s="30" t="s">
        <v>102</v>
      </c>
      <c r="AM41" s="30" t="s">
        <v>98</v>
      </c>
      <c r="AN41" s="30" t="s">
        <v>102</v>
      </c>
      <c r="AO41" s="30"/>
      <c r="AP41" s="30" t="s">
        <v>25</v>
      </c>
      <c r="AQ41" s="30" t="s">
        <v>38</v>
      </c>
      <c r="AR41" s="30" t="s">
        <v>209</v>
      </c>
      <c r="AS41" s="30" t="s">
        <v>209</v>
      </c>
      <c r="AT41" s="31" t="s">
        <v>98</v>
      </c>
      <c r="AU41" s="31" t="s">
        <v>98</v>
      </c>
      <c r="AV41">
        <v>0.16666666666666666</v>
      </c>
      <c r="AW41">
        <v>0.1875</v>
      </c>
      <c r="AX41">
        <v>0.2916666666666667</v>
      </c>
      <c r="AY41">
        <v>0.20833333333333334</v>
      </c>
    </row>
    <row r="42" spans="1:51" ht="12.75">
      <c r="A42">
        <v>125</v>
      </c>
      <c r="B42" t="s">
        <v>147</v>
      </c>
      <c r="C42">
        <v>1934</v>
      </c>
      <c r="D42">
        <v>1934</v>
      </c>
      <c r="F42" s="17" t="s">
        <v>98</v>
      </c>
      <c r="G42" s="17" t="s">
        <v>117</v>
      </c>
      <c r="H42" s="9">
        <v>1</v>
      </c>
      <c r="I42">
        <v>0</v>
      </c>
      <c r="J42">
        <v>0</v>
      </c>
      <c r="K42">
        <v>55</v>
      </c>
      <c r="L42">
        <v>100</v>
      </c>
      <c r="M42">
        <v>2000</v>
      </c>
      <c r="N42" s="5">
        <v>0.0005336</v>
      </c>
      <c r="O42" s="5">
        <v>0.0008934</v>
      </c>
      <c r="P42" s="5">
        <v>0.3739313244569026</v>
      </c>
      <c r="Q42" s="5">
        <v>0.0005336</v>
      </c>
      <c r="R42" s="5">
        <v>0.0008934</v>
      </c>
      <c r="S42" s="33">
        <v>-9</v>
      </c>
      <c r="T42" s="33">
        <v>-9</v>
      </c>
      <c r="U42" s="33">
        <v>-9</v>
      </c>
      <c r="V42" s="33">
        <v>-9</v>
      </c>
      <c r="W42" s="34">
        <v>-9</v>
      </c>
      <c r="X42" s="34">
        <v>-9</v>
      </c>
      <c r="Y42">
        <v>-9</v>
      </c>
      <c r="Z42">
        <v>-9</v>
      </c>
      <c r="AA42">
        <v>4</v>
      </c>
      <c r="AB42">
        <v>18</v>
      </c>
      <c r="AD42" s="29">
        <v>125</v>
      </c>
      <c r="AE42" s="29">
        <v>1129</v>
      </c>
      <c r="AF42" s="35" t="s">
        <v>147</v>
      </c>
      <c r="AG42" s="29">
        <v>1934</v>
      </c>
      <c r="AH42" s="30" t="s">
        <v>237</v>
      </c>
      <c r="AI42" s="30" t="s">
        <v>55</v>
      </c>
      <c r="AJ42" s="30" t="s">
        <v>55</v>
      </c>
      <c r="AK42" s="30" t="s">
        <v>102</v>
      </c>
      <c r="AL42" s="30" t="s">
        <v>102</v>
      </c>
      <c r="AM42" s="30" t="s">
        <v>98</v>
      </c>
      <c r="AN42" s="30" t="s">
        <v>102</v>
      </c>
      <c r="AO42" s="30"/>
      <c r="AP42" s="30" t="s">
        <v>55</v>
      </c>
      <c r="AQ42" s="30" t="s">
        <v>56</v>
      </c>
      <c r="AR42" s="30" t="s">
        <v>209</v>
      </c>
      <c r="AS42" s="30" t="s">
        <v>209</v>
      </c>
      <c r="AT42" s="31" t="s">
        <v>98</v>
      </c>
      <c r="AU42" s="31" t="s">
        <v>117</v>
      </c>
      <c r="AV42">
        <v>0.16326530612244897</v>
      </c>
      <c r="AW42">
        <v>0.1836734693877551</v>
      </c>
      <c r="AX42">
        <v>0.30612244897959184</v>
      </c>
      <c r="AY42">
        <v>0.20408163265306123</v>
      </c>
    </row>
    <row r="43" spans="1:51" ht="12.75">
      <c r="A43">
        <v>127</v>
      </c>
      <c r="B43" t="s">
        <v>148</v>
      </c>
      <c r="C43">
        <v>1935</v>
      </c>
      <c r="D43">
        <v>1936</v>
      </c>
      <c r="E43" s="5">
        <v>0.9228420320211695</v>
      </c>
      <c r="F43" s="17" t="s">
        <v>98</v>
      </c>
      <c r="G43" s="17" t="s">
        <v>102</v>
      </c>
      <c r="H43" s="9">
        <v>1</v>
      </c>
      <c r="I43">
        <v>0</v>
      </c>
      <c r="J43">
        <v>0</v>
      </c>
      <c r="K43">
        <v>220</v>
      </c>
      <c r="L43">
        <v>4000</v>
      </c>
      <c r="M43">
        <v>16000</v>
      </c>
      <c r="N43" s="5">
        <v>0.0511954</v>
      </c>
      <c r="O43" s="5">
        <v>0.0042804</v>
      </c>
      <c r="P43" s="5">
        <v>0.7410365620484844</v>
      </c>
      <c r="Q43" s="5">
        <v>0.039338</v>
      </c>
      <c r="R43" s="5">
        <v>0.0137471</v>
      </c>
      <c r="S43" s="33">
        <v>-9</v>
      </c>
      <c r="T43" s="5">
        <v>0.10307093555659393</v>
      </c>
      <c r="U43" s="33">
        <v>-9</v>
      </c>
      <c r="V43" s="33">
        <v>-9</v>
      </c>
      <c r="W43" s="34">
        <v>372.013768115942</v>
      </c>
      <c r="X43" s="34">
        <v>-9</v>
      </c>
      <c r="Y43">
        <v>513379</v>
      </c>
      <c r="Z43">
        <v>-9</v>
      </c>
      <c r="AA43">
        <v>1380</v>
      </c>
      <c r="AB43">
        <v>100</v>
      </c>
      <c r="AD43" s="29">
        <v>127</v>
      </c>
      <c r="AE43" s="29">
        <v>111</v>
      </c>
      <c r="AF43" s="29" t="s">
        <v>148</v>
      </c>
      <c r="AG43" s="29">
        <v>1935</v>
      </c>
      <c r="AH43" s="30" t="s">
        <v>11</v>
      </c>
      <c r="AI43" s="30" t="s">
        <v>11</v>
      </c>
      <c r="AJ43" s="30" t="s">
        <v>57</v>
      </c>
      <c r="AK43" s="30" t="s">
        <v>102</v>
      </c>
      <c r="AL43" s="30" t="s">
        <v>102</v>
      </c>
      <c r="AM43" s="30" t="s">
        <v>102</v>
      </c>
      <c r="AN43" s="30" t="s">
        <v>98</v>
      </c>
      <c r="AO43" s="30"/>
      <c r="AP43" s="30" t="s">
        <v>11</v>
      </c>
      <c r="AQ43" s="30" t="s">
        <v>57</v>
      </c>
      <c r="AR43" s="30" t="s">
        <v>209</v>
      </c>
      <c r="AS43" s="30" t="s">
        <v>209</v>
      </c>
      <c r="AT43" s="31" t="s">
        <v>98</v>
      </c>
      <c r="AU43" s="31" t="s">
        <v>102</v>
      </c>
      <c r="AV43">
        <v>0.16</v>
      </c>
      <c r="AW43">
        <v>0.18</v>
      </c>
      <c r="AX43">
        <v>0.3</v>
      </c>
      <c r="AY43">
        <v>0.22</v>
      </c>
    </row>
    <row r="44" spans="1:51" ht="12.75">
      <c r="A44">
        <v>130</v>
      </c>
      <c r="B44" t="s">
        <v>127</v>
      </c>
      <c r="C44">
        <v>1937</v>
      </c>
      <c r="D44">
        <v>1941</v>
      </c>
      <c r="E44" s="5">
        <v>0.31298336616814787</v>
      </c>
      <c r="F44" s="17" t="s">
        <v>98</v>
      </c>
      <c r="G44" s="17" t="s">
        <v>117</v>
      </c>
      <c r="H44" s="9">
        <v>1</v>
      </c>
      <c r="I44">
        <v>0</v>
      </c>
      <c r="J44">
        <v>0</v>
      </c>
      <c r="K44">
        <v>1615</v>
      </c>
      <c r="L44">
        <v>250000</v>
      </c>
      <c r="M44">
        <v>750000</v>
      </c>
      <c r="N44" s="5">
        <v>0.0534113</v>
      </c>
      <c r="O44" s="5">
        <v>0.1172409</v>
      </c>
      <c r="P44" s="5">
        <v>0.40312146261160076</v>
      </c>
      <c r="Q44" s="5">
        <v>0.0666311</v>
      </c>
      <c r="R44" s="5">
        <v>0.0986568</v>
      </c>
      <c r="S44" s="5">
        <v>0.30433268885443515</v>
      </c>
      <c r="T44" s="5">
        <v>0.05624966180631659</v>
      </c>
      <c r="U44" s="5">
        <v>0.12857984835261765</v>
      </c>
      <c r="V44" s="5">
        <v>0.9216093721794666</v>
      </c>
      <c r="W44" s="34">
        <v>2398.0050890585244</v>
      </c>
      <c r="X44" s="34">
        <v>203.9705</v>
      </c>
      <c r="Y44">
        <v>942416</v>
      </c>
      <c r="Z44">
        <v>407941</v>
      </c>
      <c r="AA44">
        <v>393</v>
      </c>
      <c r="AB44">
        <v>2000</v>
      </c>
      <c r="AD44" s="29">
        <v>130</v>
      </c>
      <c r="AE44" s="29">
        <v>157</v>
      </c>
      <c r="AF44" s="29" t="s">
        <v>127</v>
      </c>
      <c r="AG44" s="29">
        <v>1937</v>
      </c>
      <c r="AH44" s="30" t="s">
        <v>42</v>
      </c>
      <c r="AI44" s="30" t="s">
        <v>42</v>
      </c>
      <c r="AJ44" s="30" t="s">
        <v>42</v>
      </c>
      <c r="AK44" s="30" t="s">
        <v>102</v>
      </c>
      <c r="AL44" s="30" t="s">
        <v>102</v>
      </c>
      <c r="AM44" s="30" t="s">
        <v>102</v>
      </c>
      <c r="AN44" s="30" t="s">
        <v>102</v>
      </c>
      <c r="AO44" s="30"/>
      <c r="AP44" s="30" t="s">
        <v>42</v>
      </c>
      <c r="AQ44" s="30" t="s">
        <v>40</v>
      </c>
      <c r="AR44" s="30" t="s">
        <v>209</v>
      </c>
      <c r="AS44" s="30" t="s">
        <v>209</v>
      </c>
      <c r="AT44" s="31" t="s">
        <v>98</v>
      </c>
      <c r="AU44" s="31" t="s">
        <v>117</v>
      </c>
      <c r="AV44">
        <v>0.1568627450980392</v>
      </c>
      <c r="AW44">
        <v>0.17647058823529413</v>
      </c>
      <c r="AX44">
        <v>0.29411764705882354</v>
      </c>
      <c r="AY44">
        <v>0.21568627450980393</v>
      </c>
    </row>
    <row r="45" spans="1:51" ht="12.75">
      <c r="A45">
        <v>133</v>
      </c>
      <c r="B45" t="s">
        <v>149</v>
      </c>
      <c r="C45">
        <v>1938</v>
      </c>
      <c r="D45">
        <v>1938</v>
      </c>
      <c r="F45" s="17" t="s">
        <v>102</v>
      </c>
      <c r="G45" s="17" t="s">
        <v>103</v>
      </c>
      <c r="H45" s="9">
        <v>1</v>
      </c>
      <c r="I45">
        <v>0</v>
      </c>
      <c r="J45">
        <v>0</v>
      </c>
      <c r="K45">
        <v>14</v>
      </c>
      <c r="L45">
        <v>1200</v>
      </c>
      <c r="M45">
        <v>526</v>
      </c>
      <c r="N45" s="5">
        <v>0.1643592</v>
      </c>
      <c r="O45" s="5">
        <v>0.0590805</v>
      </c>
      <c r="P45" s="5">
        <v>0.7355863796809609</v>
      </c>
      <c r="Q45" s="5">
        <v>0.1643592</v>
      </c>
      <c r="R45" s="5">
        <v>0.0590805</v>
      </c>
      <c r="S45" s="5">
        <v>0.7810725126729856</v>
      </c>
      <c r="T45" s="5">
        <v>0.2260595586563781</v>
      </c>
      <c r="U45" s="5">
        <v>0.06336242840441</v>
      </c>
      <c r="V45" s="5">
        <v>0.430207619695532</v>
      </c>
      <c r="W45" s="34">
        <v>3467.4227330779054</v>
      </c>
      <c r="X45" s="34">
        <v>4592.459459459459</v>
      </c>
      <c r="Y45">
        <v>5429984</v>
      </c>
      <c r="Z45">
        <v>1699210</v>
      </c>
      <c r="AA45">
        <v>1566</v>
      </c>
      <c r="AB45">
        <v>370</v>
      </c>
      <c r="AD45" s="29">
        <v>133</v>
      </c>
      <c r="AE45" s="29">
        <v>184</v>
      </c>
      <c r="AF45" s="35" t="s">
        <v>149</v>
      </c>
      <c r="AG45" s="29">
        <v>1938</v>
      </c>
      <c r="AH45" s="30" t="s">
        <v>238</v>
      </c>
      <c r="AI45" s="30" t="s">
        <v>7</v>
      </c>
      <c r="AJ45" s="30" t="s">
        <v>7</v>
      </c>
      <c r="AK45" s="30" t="s">
        <v>102</v>
      </c>
      <c r="AL45" s="30" t="s">
        <v>102</v>
      </c>
      <c r="AM45" s="30" t="s">
        <v>98</v>
      </c>
      <c r="AN45" s="30" t="s">
        <v>102</v>
      </c>
      <c r="AO45" s="30"/>
      <c r="AP45" s="30" t="s">
        <v>7</v>
      </c>
      <c r="AQ45" s="30" t="s">
        <v>42</v>
      </c>
      <c r="AR45" s="30" t="s">
        <v>209</v>
      </c>
      <c r="AS45" s="30" t="s">
        <v>209</v>
      </c>
      <c r="AT45" s="31" t="s">
        <v>102</v>
      </c>
      <c r="AU45" s="31" t="s">
        <v>103</v>
      </c>
      <c r="AV45">
        <v>0.15384615384615385</v>
      </c>
      <c r="AW45">
        <v>0.17307692307692307</v>
      </c>
      <c r="AX45">
        <v>0.3076923076923077</v>
      </c>
      <c r="AY45">
        <v>0.21153846153846154</v>
      </c>
    </row>
    <row r="46" spans="1:51" ht="25.5">
      <c r="A46">
        <v>136</v>
      </c>
      <c r="B46" t="s">
        <v>150</v>
      </c>
      <c r="C46">
        <v>1939</v>
      </c>
      <c r="D46">
        <v>1939</v>
      </c>
      <c r="F46" s="17" t="s">
        <v>102</v>
      </c>
      <c r="G46" s="17" t="s">
        <v>102</v>
      </c>
      <c r="H46" s="9">
        <v>0</v>
      </c>
      <c r="I46">
        <v>3</v>
      </c>
      <c r="J46">
        <v>2</v>
      </c>
      <c r="K46">
        <v>129</v>
      </c>
      <c r="L46">
        <v>20000</v>
      </c>
      <c r="M46">
        <v>8000</v>
      </c>
      <c r="N46" s="5">
        <v>0.0590574</v>
      </c>
      <c r="O46" s="5">
        <v>0.1382717</v>
      </c>
      <c r="P46" s="5">
        <v>0.29928378531093486</v>
      </c>
      <c r="Q46" s="5">
        <v>0.0590574</v>
      </c>
      <c r="R46" s="5">
        <v>0.1382717</v>
      </c>
      <c r="S46" s="33">
        <v>-9</v>
      </c>
      <c r="T46" s="5">
        <v>0.06764742971018177</v>
      </c>
      <c r="U46" s="33">
        <v>-9</v>
      </c>
      <c r="V46" s="33">
        <v>-9</v>
      </c>
      <c r="W46" s="34">
        <v>1776.3531870428421</v>
      </c>
      <c r="X46" s="34">
        <v>-9</v>
      </c>
      <c r="Y46">
        <v>1699970</v>
      </c>
      <c r="Z46">
        <v>-9</v>
      </c>
      <c r="AA46">
        <v>957</v>
      </c>
      <c r="AB46">
        <v>1791</v>
      </c>
      <c r="AD46" s="29">
        <v>136</v>
      </c>
      <c r="AE46" s="29">
        <v>183</v>
      </c>
      <c r="AF46" s="35" t="s">
        <v>150</v>
      </c>
      <c r="AG46" s="29">
        <v>1939</v>
      </c>
      <c r="AH46" s="30" t="s">
        <v>239</v>
      </c>
      <c r="AI46" s="30" t="s">
        <v>42</v>
      </c>
      <c r="AJ46" s="30" t="s">
        <v>58</v>
      </c>
      <c r="AK46" s="30" t="s">
        <v>102</v>
      </c>
      <c r="AL46" s="30" t="s">
        <v>102</v>
      </c>
      <c r="AM46" s="30" t="s">
        <v>98</v>
      </c>
      <c r="AN46" s="30" t="s">
        <v>98</v>
      </c>
      <c r="AO46" s="30"/>
      <c r="AP46" s="30" t="s">
        <v>42</v>
      </c>
      <c r="AQ46" s="30" t="s">
        <v>240</v>
      </c>
      <c r="AR46" s="30" t="s">
        <v>209</v>
      </c>
      <c r="AS46" s="30" t="s">
        <v>209</v>
      </c>
      <c r="AT46" s="31" t="s">
        <v>102</v>
      </c>
      <c r="AU46" s="31" t="s">
        <v>102</v>
      </c>
      <c r="AV46">
        <v>0.1509433962264151</v>
      </c>
      <c r="AW46">
        <v>0.16981132075471697</v>
      </c>
      <c r="AX46">
        <v>0.32075471698113206</v>
      </c>
      <c r="AY46">
        <v>0.22641509433962265</v>
      </c>
    </row>
    <row r="47" spans="1:51" ht="153">
      <c r="A47">
        <v>139</v>
      </c>
      <c r="B47" t="s">
        <v>151</v>
      </c>
      <c r="C47">
        <v>1939</v>
      </c>
      <c r="D47">
        <v>1945</v>
      </c>
      <c r="E47" s="5">
        <v>0.9067031136156358</v>
      </c>
      <c r="F47" s="17" t="s">
        <v>102</v>
      </c>
      <c r="G47" s="17" t="s">
        <v>102</v>
      </c>
      <c r="H47" s="9">
        <v>0</v>
      </c>
      <c r="I47">
        <v>5</v>
      </c>
      <c r="J47">
        <v>0</v>
      </c>
      <c r="K47">
        <v>2175</v>
      </c>
      <c r="L47">
        <v>5637000</v>
      </c>
      <c r="M47">
        <v>10639683</v>
      </c>
      <c r="N47" s="5">
        <v>0.1779559</v>
      </c>
      <c r="O47" s="5">
        <v>0.0183111</v>
      </c>
      <c r="P47" s="5">
        <v>0.15402935655747754</v>
      </c>
      <c r="Q47" s="5">
        <v>0.1363582</v>
      </c>
      <c r="R47" s="5">
        <v>0.7489159</v>
      </c>
      <c r="S47" s="5">
        <v>0.9187548369677044</v>
      </c>
      <c r="T47" s="5">
        <v>0.3016431110616982</v>
      </c>
      <c r="U47" s="5">
        <v>0.026674192885515084</v>
      </c>
      <c r="V47" s="5">
        <v>0.5533850563899373</v>
      </c>
      <c r="W47" s="34">
        <v>4363.636363636364</v>
      </c>
      <c r="X47" s="34">
        <v>3521.7163636363634</v>
      </c>
      <c r="Y47">
        <v>12000000</v>
      </c>
      <c r="Z47">
        <v>968472</v>
      </c>
      <c r="AA47">
        <v>2750</v>
      </c>
      <c r="AB47">
        <v>275</v>
      </c>
      <c r="AD47" s="29">
        <v>139</v>
      </c>
      <c r="AE47" s="29">
        <v>258</v>
      </c>
      <c r="AF47" s="29" t="s">
        <v>151</v>
      </c>
      <c r="AG47" s="29">
        <v>1939</v>
      </c>
      <c r="AH47" s="30" t="s">
        <v>241</v>
      </c>
      <c r="AI47" s="30" t="s">
        <v>15</v>
      </c>
      <c r="AJ47" s="30" t="s">
        <v>51</v>
      </c>
      <c r="AK47" s="30" t="s">
        <v>102</v>
      </c>
      <c r="AL47" s="30" t="s">
        <v>98</v>
      </c>
      <c r="AM47" s="30" t="s">
        <v>102</v>
      </c>
      <c r="AN47" s="30" t="s">
        <v>98</v>
      </c>
      <c r="AO47" s="30"/>
      <c r="AP47" s="30" t="s">
        <v>15</v>
      </c>
      <c r="AQ47" s="30" t="s">
        <v>51</v>
      </c>
      <c r="AR47" s="30" t="s">
        <v>242</v>
      </c>
      <c r="AS47" s="30" t="s">
        <v>243</v>
      </c>
      <c r="AT47" s="31" t="s">
        <v>102</v>
      </c>
      <c r="AU47" s="31" t="s">
        <v>102</v>
      </c>
      <c r="AV47">
        <v>0.14814814814814814</v>
      </c>
      <c r="AW47">
        <v>0.18518518518518517</v>
      </c>
      <c r="AX47">
        <v>0.3148148148148148</v>
      </c>
      <c r="AY47">
        <v>0.24074074074074073</v>
      </c>
    </row>
    <row r="48" spans="1:51" ht="12.75">
      <c r="A48">
        <v>142</v>
      </c>
      <c r="B48" t="s">
        <v>152</v>
      </c>
      <c r="C48">
        <v>1939</v>
      </c>
      <c r="D48">
        <v>1940</v>
      </c>
      <c r="E48" s="5">
        <v>0.9871800002572719</v>
      </c>
      <c r="F48" s="17" t="s">
        <v>98</v>
      </c>
      <c r="G48" s="17" t="s">
        <v>98</v>
      </c>
      <c r="H48" s="9">
        <v>1</v>
      </c>
      <c r="I48">
        <v>0</v>
      </c>
      <c r="J48">
        <v>0</v>
      </c>
      <c r="K48">
        <v>104</v>
      </c>
      <c r="L48">
        <v>50000</v>
      </c>
      <c r="M48">
        <v>24900</v>
      </c>
      <c r="N48" s="5">
        <v>0.1381359</v>
      </c>
      <c r="O48" s="5">
        <v>0.0017939</v>
      </c>
      <c r="P48" s="5">
        <v>0.9760910985856636</v>
      </c>
      <c r="Q48" s="5">
        <v>0.1373449</v>
      </c>
      <c r="R48" s="5">
        <v>0.0033642</v>
      </c>
      <c r="S48" s="5">
        <v>0.984499218555333</v>
      </c>
      <c r="T48" s="5">
        <v>0.16876084591280838</v>
      </c>
      <c r="U48" s="5">
        <v>0.002657112306041456</v>
      </c>
      <c r="V48" s="5">
        <v>0.6437478977254804</v>
      </c>
      <c r="W48" s="34">
        <v>3344.9541643376187</v>
      </c>
      <c r="X48" s="34">
        <v>1851.1081081081081</v>
      </c>
      <c r="Y48">
        <v>5984123</v>
      </c>
      <c r="Z48">
        <v>68491</v>
      </c>
      <c r="AA48">
        <v>1789</v>
      </c>
      <c r="AB48">
        <v>37</v>
      </c>
      <c r="AD48" s="29">
        <v>142</v>
      </c>
      <c r="AE48" s="29">
        <v>179</v>
      </c>
      <c r="AF48" s="29" t="s">
        <v>152</v>
      </c>
      <c r="AG48" s="29">
        <v>1939</v>
      </c>
      <c r="AH48" s="30" t="s">
        <v>7</v>
      </c>
      <c r="AI48" s="30" t="s">
        <v>7</v>
      </c>
      <c r="AJ48" s="30" t="s">
        <v>7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7</v>
      </c>
      <c r="AQ48" s="30" t="s">
        <v>61</v>
      </c>
      <c r="AR48" s="30" t="s">
        <v>209</v>
      </c>
      <c r="AS48" s="30" t="s">
        <v>209</v>
      </c>
      <c r="AT48" s="31" t="s">
        <v>98</v>
      </c>
      <c r="AU48" s="31" t="s">
        <v>98</v>
      </c>
      <c r="AV48">
        <v>0.14545454545454545</v>
      </c>
      <c r="AW48">
        <v>0.18181818181818182</v>
      </c>
      <c r="AX48">
        <v>0.3090909090909091</v>
      </c>
      <c r="AY48">
        <v>0.23636363636363636</v>
      </c>
    </row>
    <row r="49" spans="1:51" ht="12.75">
      <c r="A49">
        <v>145</v>
      </c>
      <c r="B49" t="s">
        <v>126</v>
      </c>
      <c r="C49">
        <v>1940</v>
      </c>
      <c r="D49">
        <v>1941</v>
      </c>
      <c r="E49" s="5">
        <v>0.04187408084983803</v>
      </c>
      <c r="F49" s="17" t="s">
        <v>98</v>
      </c>
      <c r="G49" s="17" t="s">
        <v>98</v>
      </c>
      <c r="H49" s="9">
        <v>1</v>
      </c>
      <c r="I49">
        <v>0</v>
      </c>
      <c r="J49">
        <v>0</v>
      </c>
      <c r="K49">
        <v>53</v>
      </c>
      <c r="L49">
        <v>700</v>
      </c>
      <c r="M49">
        <v>700</v>
      </c>
      <c r="N49" s="5">
        <v>0.0033143</v>
      </c>
      <c r="O49" s="5">
        <v>0.0758349</v>
      </c>
      <c r="P49" s="5">
        <v>0.18229185549656868</v>
      </c>
      <c r="Q49" s="5">
        <v>0.0035196</v>
      </c>
      <c r="R49" s="5">
        <v>0.0157879</v>
      </c>
      <c r="S49" s="33">
        <v>-9</v>
      </c>
      <c r="T49" s="33">
        <v>-9</v>
      </c>
      <c r="U49" s="5">
        <v>0.1696721858654474</v>
      </c>
      <c r="V49" s="33">
        <v>-9</v>
      </c>
      <c r="W49" s="34">
        <v>-9</v>
      </c>
      <c r="X49" s="34">
        <v>1141.5524</v>
      </c>
      <c r="Y49">
        <v>10514</v>
      </c>
      <c r="Z49">
        <v>5707762</v>
      </c>
      <c r="AA49">
        <v>-9</v>
      </c>
      <c r="AB49">
        <v>5000</v>
      </c>
      <c r="AD49" s="29">
        <v>145</v>
      </c>
      <c r="AE49" s="29">
        <v>613</v>
      </c>
      <c r="AF49" s="29" t="s">
        <v>126</v>
      </c>
      <c r="AG49" s="29">
        <v>1940</v>
      </c>
      <c r="AH49" s="30" t="s">
        <v>41</v>
      </c>
      <c r="AI49" s="30" t="s">
        <v>41</v>
      </c>
      <c r="AJ49" s="30" t="s">
        <v>41</v>
      </c>
      <c r="AK49" s="30" t="s">
        <v>102</v>
      </c>
      <c r="AL49" s="30" t="s">
        <v>102</v>
      </c>
      <c r="AM49" s="30" t="s">
        <v>102</v>
      </c>
      <c r="AN49" s="30" t="s">
        <v>102</v>
      </c>
      <c r="AO49" s="30"/>
      <c r="AP49" s="30" t="s">
        <v>41</v>
      </c>
      <c r="AQ49" s="30" t="s">
        <v>4</v>
      </c>
      <c r="AR49" s="30" t="s">
        <v>209</v>
      </c>
      <c r="AS49" s="30" t="s">
        <v>209</v>
      </c>
      <c r="AT49" s="31" t="s">
        <v>98</v>
      </c>
      <c r="AU49" s="31" t="s">
        <v>98</v>
      </c>
      <c r="AV49">
        <v>0.14285714285714285</v>
      </c>
      <c r="AW49">
        <v>0.17857142857142858</v>
      </c>
      <c r="AX49">
        <v>0.30357142857142855</v>
      </c>
      <c r="AY49">
        <v>0.23214285714285715</v>
      </c>
    </row>
    <row r="50" spans="1:51" ht="38.25">
      <c r="A50">
        <v>148</v>
      </c>
      <c r="B50" t="s">
        <v>154</v>
      </c>
      <c r="C50">
        <v>1948</v>
      </c>
      <c r="D50">
        <v>1948</v>
      </c>
      <c r="E50" s="5">
        <v>0.8511948626171176</v>
      </c>
      <c r="F50" s="17" t="s">
        <v>102</v>
      </c>
      <c r="G50" s="17" t="s">
        <v>102</v>
      </c>
      <c r="H50" s="9">
        <v>0</v>
      </c>
      <c r="I50">
        <v>0</v>
      </c>
      <c r="J50">
        <v>1</v>
      </c>
      <c r="K50">
        <v>143</v>
      </c>
      <c r="L50">
        <v>5000</v>
      </c>
      <c r="M50">
        <v>3000</v>
      </c>
      <c r="N50" s="5">
        <v>0.0080855</v>
      </c>
      <c r="O50" s="5">
        <v>0.0014135</v>
      </c>
      <c r="P50" s="5">
        <v>0.8511948626171176</v>
      </c>
      <c r="Q50" s="5">
        <v>0.0080855</v>
      </c>
      <c r="R50" s="5">
        <v>0.0014135</v>
      </c>
      <c r="S50" s="5">
        <v>0.5846127749565483</v>
      </c>
      <c r="T50" s="5">
        <v>0.004930035395707614</v>
      </c>
      <c r="U50" s="5">
        <v>0.003502957530377593</v>
      </c>
      <c r="V50" s="5">
        <v>0.565209712751494</v>
      </c>
      <c r="W50" s="34">
        <v>679.7105263157895</v>
      </c>
      <c r="X50" s="34">
        <v>522.8705882352941</v>
      </c>
      <c r="Y50">
        <v>77487</v>
      </c>
      <c r="Z50">
        <v>44444</v>
      </c>
      <c r="AA50">
        <v>114</v>
      </c>
      <c r="AB50">
        <v>85</v>
      </c>
      <c r="AD50" s="29">
        <v>148</v>
      </c>
      <c r="AE50" s="29">
        <v>1793</v>
      </c>
      <c r="AF50" s="29" t="s">
        <v>154</v>
      </c>
      <c r="AG50" s="29">
        <v>1948</v>
      </c>
      <c r="AH50" s="30" t="s">
        <v>244</v>
      </c>
      <c r="AI50" s="30" t="s">
        <v>244</v>
      </c>
      <c r="AJ50" s="30" t="s">
        <v>244</v>
      </c>
      <c r="AK50" s="30" t="s">
        <v>102</v>
      </c>
      <c r="AL50" s="30" t="s">
        <v>102</v>
      </c>
      <c r="AM50" s="30" t="s">
        <v>102</v>
      </c>
      <c r="AN50" s="30" t="s">
        <v>102</v>
      </c>
      <c r="AO50" s="30"/>
      <c r="AP50" s="30" t="s">
        <v>244</v>
      </c>
      <c r="AQ50" s="30" t="s">
        <v>69</v>
      </c>
      <c r="AR50" s="30" t="s">
        <v>209</v>
      </c>
      <c r="AS50" s="30" t="s">
        <v>209</v>
      </c>
      <c r="AT50" s="31" t="s">
        <v>102</v>
      </c>
      <c r="AU50" s="31" t="s">
        <v>102</v>
      </c>
      <c r="AV50">
        <v>0.15517241379310345</v>
      </c>
      <c r="AW50">
        <v>0.1896551724137931</v>
      </c>
      <c r="AX50">
        <v>0.3103448275862069</v>
      </c>
      <c r="AY50">
        <v>0.22413793103448276</v>
      </c>
    </row>
    <row r="51" spans="1:51" ht="89.25">
      <c r="A51">
        <v>151</v>
      </c>
      <c r="B51" t="s">
        <v>155</v>
      </c>
      <c r="C51">
        <v>1950</v>
      </c>
      <c r="D51">
        <v>1953</v>
      </c>
      <c r="F51" s="17" t="s">
        <v>142</v>
      </c>
      <c r="G51" s="17" t="s">
        <v>103</v>
      </c>
      <c r="H51" s="9">
        <v>0</v>
      </c>
      <c r="I51">
        <v>5</v>
      </c>
      <c r="J51">
        <v>0</v>
      </c>
      <c r="K51">
        <v>1130</v>
      </c>
      <c r="L51">
        <v>739191</v>
      </c>
      <c r="M51">
        <v>170642</v>
      </c>
      <c r="N51" s="5">
        <v>0.0026702</v>
      </c>
      <c r="O51" s="5">
        <v>0.0047363</v>
      </c>
      <c r="P51" s="5">
        <v>0.17545343359094795</v>
      </c>
      <c r="Q51" s="5">
        <v>0.0986688</v>
      </c>
      <c r="R51" s="5">
        <v>0.4636958</v>
      </c>
      <c r="S51" s="33">
        <v>-9</v>
      </c>
      <c r="T51" s="33">
        <v>-9</v>
      </c>
      <c r="U51" s="5">
        <v>0.0034744540956630223</v>
      </c>
      <c r="V51" s="33">
        <v>-9</v>
      </c>
      <c r="W51" s="34">
        <v>-9</v>
      </c>
      <c r="X51" s="34">
        <v>293.57798165137615</v>
      </c>
      <c r="Y51">
        <v>-9</v>
      </c>
      <c r="Z51">
        <v>32000</v>
      </c>
      <c r="AA51">
        <v>120</v>
      </c>
      <c r="AB51">
        <v>109</v>
      </c>
      <c r="AD51" s="29">
        <v>151</v>
      </c>
      <c r="AE51" s="29">
        <v>51</v>
      </c>
      <c r="AF51" s="35" t="s">
        <v>155</v>
      </c>
      <c r="AG51" s="29">
        <v>1950</v>
      </c>
      <c r="AH51" s="30" t="s">
        <v>245</v>
      </c>
      <c r="AI51" s="30" t="s">
        <v>74</v>
      </c>
      <c r="AJ51" s="30" t="s">
        <v>74</v>
      </c>
      <c r="AK51" s="30" t="s">
        <v>102</v>
      </c>
      <c r="AL51" s="30" t="s">
        <v>102</v>
      </c>
      <c r="AM51" s="30" t="s">
        <v>98</v>
      </c>
      <c r="AN51" s="30" t="s">
        <v>102</v>
      </c>
      <c r="AO51" s="30"/>
      <c r="AP51" s="30" t="s">
        <v>74</v>
      </c>
      <c r="AQ51" s="30" t="s">
        <v>75</v>
      </c>
      <c r="AR51" s="30" t="s">
        <v>40</v>
      </c>
      <c r="AS51" s="30" t="s">
        <v>246</v>
      </c>
      <c r="AT51" s="31" t="s">
        <v>142</v>
      </c>
      <c r="AU51" s="31" t="s">
        <v>103</v>
      </c>
      <c r="AV51">
        <v>0.15254237288135594</v>
      </c>
      <c r="AW51">
        <v>0.1864406779661017</v>
      </c>
      <c r="AX51">
        <v>0.3220338983050847</v>
      </c>
      <c r="AY51">
        <v>0.22033898305084745</v>
      </c>
    </row>
    <row r="52" spans="1:51" ht="12.75">
      <c r="A52">
        <v>154</v>
      </c>
      <c r="B52" t="s">
        <v>156</v>
      </c>
      <c r="C52">
        <v>1956</v>
      </c>
      <c r="D52">
        <v>1956</v>
      </c>
      <c r="E52" s="5">
        <v>0.9713255800154276</v>
      </c>
      <c r="F52" s="17" t="s">
        <v>98</v>
      </c>
      <c r="G52" s="17" t="s">
        <v>98</v>
      </c>
      <c r="H52" s="9">
        <v>1</v>
      </c>
      <c r="I52">
        <v>0</v>
      </c>
      <c r="J52">
        <v>0</v>
      </c>
      <c r="K52">
        <v>23</v>
      </c>
      <c r="L52">
        <v>1500</v>
      </c>
      <c r="M52">
        <v>2502</v>
      </c>
      <c r="N52" s="5">
        <v>0.1702454</v>
      </c>
      <c r="O52" s="5">
        <v>0.0050258</v>
      </c>
      <c r="P52" s="5">
        <v>0.9713255800154276</v>
      </c>
      <c r="Q52" s="5">
        <v>0.1702454</v>
      </c>
      <c r="R52" s="5">
        <v>0.0050258</v>
      </c>
      <c r="S52" s="5">
        <v>0.9765119913420659</v>
      </c>
      <c r="T52" s="5">
        <v>0.26089714404668085</v>
      </c>
      <c r="U52" s="5">
        <v>0.00627534984980245</v>
      </c>
      <c r="V52" s="5">
        <v>0.8413251598199893</v>
      </c>
      <c r="W52" s="34">
        <v>5244.981960784314</v>
      </c>
      <c r="X52" s="34">
        <v>989.2093023255813</v>
      </c>
      <c r="Y52">
        <v>26749408</v>
      </c>
      <c r="Z52">
        <v>212680</v>
      </c>
      <c r="AA52">
        <v>5100</v>
      </c>
      <c r="AB52">
        <v>215</v>
      </c>
      <c r="AD52" s="29">
        <v>154</v>
      </c>
      <c r="AE52" s="29">
        <v>606</v>
      </c>
      <c r="AF52" s="29" t="s">
        <v>156</v>
      </c>
      <c r="AG52" s="29">
        <v>1956</v>
      </c>
      <c r="AH52" s="30" t="s">
        <v>7</v>
      </c>
      <c r="AI52" s="30" t="s">
        <v>7</v>
      </c>
      <c r="AJ52" s="30" t="s">
        <v>7</v>
      </c>
      <c r="AK52" s="30" t="s">
        <v>102</v>
      </c>
      <c r="AL52" s="30" t="s">
        <v>102</v>
      </c>
      <c r="AM52" s="30" t="s">
        <v>102</v>
      </c>
      <c r="AN52" s="30" t="s">
        <v>102</v>
      </c>
      <c r="AO52" s="30"/>
      <c r="AP52" s="30" t="s">
        <v>7</v>
      </c>
      <c r="AQ52" s="30" t="s">
        <v>53</v>
      </c>
      <c r="AR52" s="30" t="s">
        <v>209</v>
      </c>
      <c r="AS52" s="30" t="s">
        <v>209</v>
      </c>
      <c r="AT52" s="31" t="s">
        <v>98</v>
      </c>
      <c r="AU52" s="31" t="s">
        <v>98</v>
      </c>
      <c r="AV52">
        <v>0.15</v>
      </c>
      <c r="AW52">
        <v>0.18333333333333332</v>
      </c>
      <c r="AX52">
        <v>0.31666666666666665</v>
      </c>
      <c r="AY52">
        <v>0.21666666666666667</v>
      </c>
    </row>
    <row r="53" spans="1:51" ht="12.75">
      <c r="A53">
        <v>160</v>
      </c>
      <c r="B53" t="s">
        <v>158</v>
      </c>
      <c r="C53">
        <v>1962</v>
      </c>
      <c r="D53">
        <v>1962</v>
      </c>
      <c r="F53" s="17" t="s">
        <v>98</v>
      </c>
      <c r="G53" s="17" t="s">
        <v>98</v>
      </c>
      <c r="H53" s="9">
        <v>1</v>
      </c>
      <c r="I53">
        <v>0</v>
      </c>
      <c r="J53">
        <v>0</v>
      </c>
      <c r="K53">
        <v>34</v>
      </c>
      <c r="L53">
        <v>500</v>
      </c>
      <c r="M53">
        <v>1353</v>
      </c>
      <c r="N53" s="5">
        <v>0.1038925</v>
      </c>
      <c r="O53" s="5">
        <v>0.0492479</v>
      </c>
      <c r="P53" s="5">
        <v>0.6784134036478943</v>
      </c>
      <c r="Q53" s="5">
        <v>0.1038925</v>
      </c>
      <c r="R53" s="5">
        <v>0.0492479</v>
      </c>
      <c r="S53" s="5">
        <v>0.7947868319369089</v>
      </c>
      <c r="T53" s="5">
        <v>0.09036723594385046</v>
      </c>
      <c r="U53" s="5">
        <v>0.023332730276807698</v>
      </c>
      <c r="V53" s="5">
        <v>0.7809987361309669</v>
      </c>
      <c r="W53" s="34">
        <v>4056.391304347826</v>
      </c>
      <c r="X53" s="34">
        <v>1137.46</v>
      </c>
      <c r="Y53">
        <v>9329700</v>
      </c>
      <c r="Z53">
        <v>909968</v>
      </c>
      <c r="AA53">
        <v>2300</v>
      </c>
      <c r="AB53">
        <v>800</v>
      </c>
      <c r="AD53" s="29">
        <v>160</v>
      </c>
      <c r="AE53" s="29">
        <v>199</v>
      </c>
      <c r="AF53" s="35" t="s">
        <v>158</v>
      </c>
      <c r="AG53" s="29">
        <v>1962</v>
      </c>
      <c r="AH53" s="30" t="s">
        <v>247</v>
      </c>
      <c r="AI53" s="30" t="s">
        <v>40</v>
      </c>
      <c r="AJ53" s="30" t="s">
        <v>66</v>
      </c>
      <c r="AK53" s="30" t="s">
        <v>102</v>
      </c>
      <c r="AL53" s="30" t="s">
        <v>102</v>
      </c>
      <c r="AM53" s="30" t="s">
        <v>98</v>
      </c>
      <c r="AN53" s="30" t="s">
        <v>98</v>
      </c>
      <c r="AO53" s="30"/>
      <c r="AP53" s="30" t="s">
        <v>40</v>
      </c>
      <c r="AQ53" s="30" t="s">
        <v>66</v>
      </c>
      <c r="AR53" s="30" t="s">
        <v>209</v>
      </c>
      <c r="AS53" s="30" t="s">
        <v>209</v>
      </c>
      <c r="AT53" s="31" t="s">
        <v>98</v>
      </c>
      <c r="AU53" s="31" t="s">
        <v>98</v>
      </c>
      <c r="AV53">
        <v>0.16129032258064516</v>
      </c>
      <c r="AW53">
        <v>0.1774193548387097</v>
      </c>
      <c r="AX53">
        <v>0.3387096774193548</v>
      </c>
      <c r="AY53">
        <v>0.24193548387096775</v>
      </c>
    </row>
    <row r="54" spans="1:51" ht="12.75">
      <c r="A54">
        <v>172</v>
      </c>
      <c r="B54" t="s">
        <v>162</v>
      </c>
      <c r="C54">
        <v>1969</v>
      </c>
      <c r="D54">
        <v>1970</v>
      </c>
      <c r="E54" s="5">
        <v>0.7869404082593094</v>
      </c>
      <c r="F54" s="17" t="s">
        <v>142</v>
      </c>
      <c r="G54" s="17" t="s">
        <v>103</v>
      </c>
      <c r="H54" s="9">
        <v>1</v>
      </c>
      <c r="I54">
        <v>0</v>
      </c>
      <c r="J54">
        <v>0</v>
      </c>
      <c r="K54">
        <v>520</v>
      </c>
      <c r="L54">
        <v>5000</v>
      </c>
      <c r="M54">
        <v>368</v>
      </c>
      <c r="N54" s="5">
        <v>0.0066886</v>
      </c>
      <c r="O54" s="5">
        <v>0.0018109</v>
      </c>
      <c r="P54" s="5">
        <v>0.7805427063285726</v>
      </c>
      <c r="Q54" s="5">
        <v>0.0069352</v>
      </c>
      <c r="R54" s="5">
        <v>0.0019499</v>
      </c>
      <c r="S54" s="5">
        <v>0.6580038690116438</v>
      </c>
      <c r="T54" s="5">
        <v>0.006838513604530384</v>
      </c>
      <c r="U54" s="5">
        <v>0.0035543031045904747</v>
      </c>
      <c r="V54" s="5">
        <v>0.3837711064840549</v>
      </c>
      <c r="W54" s="34">
        <v>4239.830434782609</v>
      </c>
      <c r="X54" s="34">
        <v>6807.98</v>
      </c>
      <c r="Y54">
        <v>975161</v>
      </c>
      <c r="Z54">
        <v>680798</v>
      </c>
      <c r="AA54">
        <v>230</v>
      </c>
      <c r="AB54">
        <v>100</v>
      </c>
      <c r="AD54" s="29">
        <v>172</v>
      </c>
      <c r="AE54" s="29">
        <v>1480</v>
      </c>
      <c r="AF54" s="29" t="s">
        <v>162</v>
      </c>
      <c r="AG54" s="29">
        <v>1969</v>
      </c>
      <c r="AH54" s="30" t="s">
        <v>39</v>
      </c>
      <c r="AI54" s="30" t="s">
        <v>39</v>
      </c>
      <c r="AJ54" s="30" t="s">
        <v>69</v>
      </c>
      <c r="AK54" s="30" t="s">
        <v>102</v>
      </c>
      <c r="AL54" s="30" t="s">
        <v>98</v>
      </c>
      <c r="AM54" s="30" t="s">
        <v>102</v>
      </c>
      <c r="AN54" s="30" t="s">
        <v>98</v>
      </c>
      <c r="AO54" s="30"/>
      <c r="AP54" s="30" t="s">
        <v>39</v>
      </c>
      <c r="AQ54" s="30" t="s">
        <v>69</v>
      </c>
      <c r="AR54" s="30" t="s">
        <v>209</v>
      </c>
      <c r="AS54" s="30" t="s">
        <v>209</v>
      </c>
      <c r="AT54" s="31" t="s">
        <v>142</v>
      </c>
      <c r="AU54" s="31" t="s">
        <v>103</v>
      </c>
      <c r="AV54">
        <v>0.19696969696969696</v>
      </c>
      <c r="AW54">
        <v>0.19696969696969696</v>
      </c>
      <c r="AX54">
        <v>0.36363636363636365</v>
      </c>
      <c r="AY54">
        <v>0.2727272727272727</v>
      </c>
    </row>
    <row r="55" spans="1:51" ht="12.75">
      <c r="A55">
        <v>178</v>
      </c>
      <c r="B55" t="s">
        <v>164</v>
      </c>
      <c r="C55">
        <v>1971</v>
      </c>
      <c r="D55">
        <v>1971</v>
      </c>
      <c r="E55" s="5">
        <v>0.8598971805483704</v>
      </c>
      <c r="F55" s="17" t="s">
        <v>98</v>
      </c>
      <c r="G55" s="17" t="s">
        <v>98</v>
      </c>
      <c r="H55" s="9">
        <v>1</v>
      </c>
      <c r="I55">
        <v>0</v>
      </c>
      <c r="J55">
        <v>0</v>
      </c>
      <c r="K55">
        <v>15</v>
      </c>
      <c r="L55">
        <v>8000</v>
      </c>
      <c r="M55">
        <v>3000</v>
      </c>
      <c r="N55" s="5">
        <v>0.0531898</v>
      </c>
      <c r="O55" s="5">
        <v>0.0086662</v>
      </c>
      <c r="P55" s="5">
        <v>0.8598971805483704</v>
      </c>
      <c r="Q55" s="5">
        <v>0.0531898</v>
      </c>
      <c r="R55" s="5">
        <v>0.0086662</v>
      </c>
      <c r="S55" s="5">
        <v>0.7860613803730082</v>
      </c>
      <c r="T55" s="5">
        <v>0.035129345112699877</v>
      </c>
      <c r="U55" s="5">
        <v>0.009560988224920672</v>
      </c>
      <c r="V55" s="5">
        <v>0.40668998844106125</v>
      </c>
      <c r="W55" s="34">
        <v>1233.8525641025642</v>
      </c>
      <c r="X55" s="34">
        <v>1800.0371287128712</v>
      </c>
      <c r="Y55">
        <v>1924810</v>
      </c>
      <c r="Z55">
        <v>727215</v>
      </c>
      <c r="AA55">
        <v>1560</v>
      </c>
      <c r="AB55">
        <v>404</v>
      </c>
      <c r="AD55" s="29">
        <v>178</v>
      </c>
      <c r="AE55" s="29">
        <v>1447</v>
      </c>
      <c r="AF55" s="29" t="s">
        <v>164</v>
      </c>
      <c r="AG55" s="29">
        <v>1971</v>
      </c>
      <c r="AH55" s="30" t="s">
        <v>66</v>
      </c>
      <c r="AI55" s="30" t="s">
        <v>66</v>
      </c>
      <c r="AJ55" s="30" t="s">
        <v>67</v>
      </c>
      <c r="AK55" s="30" t="s">
        <v>102</v>
      </c>
      <c r="AL55" s="30" t="s">
        <v>98</v>
      </c>
      <c r="AM55" s="30" t="s">
        <v>102</v>
      </c>
      <c r="AN55" s="30" t="s">
        <v>98</v>
      </c>
      <c r="AO55" s="30"/>
      <c r="AP55" s="30" t="s">
        <v>66</v>
      </c>
      <c r="AQ55" s="30" t="s">
        <v>67</v>
      </c>
      <c r="AR55" s="30" t="s">
        <v>209</v>
      </c>
      <c r="AS55" s="30" t="s">
        <v>209</v>
      </c>
      <c r="AT55" s="31" t="s">
        <v>98</v>
      </c>
      <c r="AU55" s="31" t="s">
        <v>98</v>
      </c>
      <c r="AV55">
        <v>0.20588235294117646</v>
      </c>
      <c r="AW55">
        <v>0.22058823529411764</v>
      </c>
      <c r="AX55">
        <v>0.36764705882352944</v>
      </c>
      <c r="AY55">
        <v>0.27941176470588236</v>
      </c>
    </row>
    <row r="56" spans="1:51" ht="25.5">
      <c r="A56">
        <v>181</v>
      </c>
      <c r="B56" t="s">
        <v>165</v>
      </c>
      <c r="C56">
        <v>1973</v>
      </c>
      <c r="D56">
        <v>1973</v>
      </c>
      <c r="E56" s="5">
        <v>0.8019412097638516</v>
      </c>
      <c r="F56" s="17" t="s">
        <v>102</v>
      </c>
      <c r="G56" s="17" t="s">
        <v>103</v>
      </c>
      <c r="H56" s="9">
        <v>0</v>
      </c>
      <c r="I56">
        <v>3</v>
      </c>
      <c r="J56">
        <v>1</v>
      </c>
      <c r="K56">
        <v>19</v>
      </c>
      <c r="L56">
        <v>13401</v>
      </c>
      <c r="M56">
        <v>3000</v>
      </c>
      <c r="N56" s="5">
        <v>0.0133188</v>
      </c>
      <c r="O56" s="5">
        <v>0.0032894</v>
      </c>
      <c r="P56" s="5">
        <v>0.8468386670205384</v>
      </c>
      <c r="Q56" s="5">
        <v>0.0181873</v>
      </c>
      <c r="R56" s="5">
        <v>0.0032894</v>
      </c>
      <c r="S56" s="5">
        <v>0.7092941999961523</v>
      </c>
      <c r="T56" s="5">
        <v>0.019110060780675914</v>
      </c>
      <c r="U56" s="5">
        <v>0.007832300768001038</v>
      </c>
      <c r="V56" s="5">
        <v>0.22451963160210653</v>
      </c>
      <c r="W56" s="34">
        <v>6952.38524590164</v>
      </c>
      <c r="X56" s="34">
        <v>24013.215384615385</v>
      </c>
      <c r="Y56">
        <v>4240955</v>
      </c>
      <c r="Z56">
        <v>3121718</v>
      </c>
      <c r="AA56">
        <v>610</v>
      </c>
      <c r="AB56">
        <v>130</v>
      </c>
      <c r="AD56" s="29">
        <v>181</v>
      </c>
      <c r="AE56" s="29">
        <v>1046</v>
      </c>
      <c r="AF56" s="29" t="s">
        <v>165</v>
      </c>
      <c r="AG56" s="29">
        <v>1973</v>
      </c>
      <c r="AH56" s="30" t="s">
        <v>251</v>
      </c>
      <c r="AI56" s="30" t="s">
        <v>251</v>
      </c>
      <c r="AJ56" s="30" t="s">
        <v>72</v>
      </c>
      <c r="AK56" s="30" t="s">
        <v>102</v>
      </c>
      <c r="AL56" s="30" t="s">
        <v>102</v>
      </c>
      <c r="AM56" s="30" t="s">
        <v>102</v>
      </c>
      <c r="AN56" s="30" t="s">
        <v>102</v>
      </c>
      <c r="AO56" s="30"/>
      <c r="AP56" s="30" t="s">
        <v>252</v>
      </c>
      <c r="AQ56" s="30" t="s">
        <v>69</v>
      </c>
      <c r="AR56" s="30" t="s">
        <v>253</v>
      </c>
      <c r="AS56" s="30" t="s">
        <v>209</v>
      </c>
      <c r="AT56" s="31" t="s">
        <v>102</v>
      </c>
      <c r="AU56" s="31" t="s">
        <v>103</v>
      </c>
      <c r="AV56">
        <v>0.2028985507246377</v>
      </c>
      <c r="AW56">
        <v>0.21739130434782608</v>
      </c>
      <c r="AX56">
        <v>0.36231884057971014</v>
      </c>
      <c r="AY56">
        <v>0.2753623188405797</v>
      </c>
    </row>
    <row r="57" spans="1:51" ht="12.75">
      <c r="A57">
        <v>184</v>
      </c>
      <c r="B57" t="s">
        <v>166</v>
      </c>
      <c r="C57">
        <v>1974</v>
      </c>
      <c r="D57">
        <v>1974</v>
      </c>
      <c r="E57" s="5">
        <v>0.9834900895643</v>
      </c>
      <c r="F57" s="17" t="s">
        <v>98</v>
      </c>
      <c r="G57" s="17" t="s">
        <v>98</v>
      </c>
      <c r="H57" s="9">
        <v>1</v>
      </c>
      <c r="I57">
        <v>0</v>
      </c>
      <c r="J57">
        <v>0</v>
      </c>
      <c r="K57">
        <v>13</v>
      </c>
      <c r="L57">
        <v>1000</v>
      </c>
      <c r="M57">
        <v>500</v>
      </c>
      <c r="N57" s="5">
        <v>0.0087627</v>
      </c>
      <c r="O57" s="5">
        <v>0.0001471</v>
      </c>
      <c r="P57" s="5">
        <v>0.9834900895643</v>
      </c>
      <c r="Q57" s="5">
        <v>0.0087627</v>
      </c>
      <c r="R57" s="5">
        <v>0.0001471</v>
      </c>
      <c r="S57" s="5">
        <v>0.9815898913066189</v>
      </c>
      <c r="T57" s="5">
        <v>0.012407029930862106</v>
      </c>
      <c r="U57" s="5">
        <v>0.00023269877941097707</v>
      </c>
      <c r="V57" s="5">
        <v>0.542426844878507</v>
      </c>
      <c r="W57" s="34">
        <v>1980.3362369337979</v>
      </c>
      <c r="X57" s="34">
        <v>1670.5454545454545</v>
      </c>
      <c r="Y57">
        <v>1136713</v>
      </c>
      <c r="Z57">
        <v>18376</v>
      </c>
      <c r="AA57">
        <v>574</v>
      </c>
      <c r="AB57">
        <v>11</v>
      </c>
      <c r="AD57" s="29">
        <v>184</v>
      </c>
      <c r="AE57" s="29">
        <v>1293</v>
      </c>
      <c r="AF57" s="29" t="s">
        <v>166</v>
      </c>
      <c r="AG57" s="29">
        <v>1974</v>
      </c>
      <c r="AH57" s="30" t="s">
        <v>6</v>
      </c>
      <c r="AI57" s="30" t="s">
        <v>6</v>
      </c>
      <c r="AJ57" s="30" t="s">
        <v>6</v>
      </c>
      <c r="AK57" s="30" t="s">
        <v>102</v>
      </c>
      <c r="AL57" s="30" t="s">
        <v>102</v>
      </c>
      <c r="AM57" s="30" t="s">
        <v>102</v>
      </c>
      <c r="AN57" s="30" t="s">
        <v>102</v>
      </c>
      <c r="AO57" s="30"/>
      <c r="AP57" s="30" t="s">
        <v>6</v>
      </c>
      <c r="AQ57" s="30" t="s">
        <v>79</v>
      </c>
      <c r="AR57" s="30" t="s">
        <v>209</v>
      </c>
      <c r="AS57" s="30" t="s">
        <v>209</v>
      </c>
      <c r="AT57" s="31" t="s">
        <v>98</v>
      </c>
      <c r="AU57" s="31" t="s">
        <v>98</v>
      </c>
      <c r="AV57">
        <v>0.2</v>
      </c>
      <c r="AW57">
        <v>0.21428571428571427</v>
      </c>
      <c r="AX57">
        <v>0.35714285714285715</v>
      </c>
      <c r="AY57">
        <v>0.2714285714285714</v>
      </c>
    </row>
    <row r="58" spans="1:51" ht="12.75">
      <c r="A58">
        <v>187</v>
      </c>
      <c r="B58" t="s">
        <v>167</v>
      </c>
      <c r="C58">
        <v>1975</v>
      </c>
      <c r="D58">
        <v>1979</v>
      </c>
      <c r="E58" s="5">
        <v>0.8918309050830214</v>
      </c>
      <c r="F58" s="17" t="s">
        <v>98</v>
      </c>
      <c r="G58" s="17" t="s">
        <v>98</v>
      </c>
      <c r="H58" s="9">
        <v>1</v>
      </c>
      <c r="I58">
        <v>0</v>
      </c>
      <c r="J58">
        <v>0</v>
      </c>
      <c r="K58">
        <v>1348</v>
      </c>
      <c r="L58">
        <v>3000</v>
      </c>
      <c r="M58">
        <v>5000</v>
      </c>
      <c r="N58" s="5">
        <v>0.0068374</v>
      </c>
      <c r="O58" s="5">
        <v>0.0008293</v>
      </c>
      <c r="P58" s="5">
        <v>0.9482793318575166</v>
      </c>
      <c r="Q58" s="5">
        <v>0.0089528</v>
      </c>
      <c r="R58" s="5">
        <v>0.0004883</v>
      </c>
      <c r="S58" s="33">
        <v>-9</v>
      </c>
      <c r="T58" s="33">
        <v>-9</v>
      </c>
      <c r="U58" s="5">
        <v>0.0012569114471821618</v>
      </c>
      <c r="V58" s="33">
        <v>-9</v>
      </c>
      <c r="W58" s="34">
        <v>-9</v>
      </c>
      <c r="X58" s="34">
        <v>1080.774193548387</v>
      </c>
      <c r="Y58">
        <v>-9</v>
      </c>
      <c r="Z58">
        <v>67008</v>
      </c>
      <c r="AA58">
        <v>643</v>
      </c>
      <c r="AB58">
        <v>62</v>
      </c>
      <c r="AD58" s="29">
        <v>187</v>
      </c>
      <c r="AE58" s="29">
        <v>1435</v>
      </c>
      <c r="AF58" s="29" t="s">
        <v>167</v>
      </c>
      <c r="AG58" s="29">
        <v>1975</v>
      </c>
      <c r="AH58" s="30" t="s">
        <v>77</v>
      </c>
      <c r="AI58" s="30" t="s">
        <v>77</v>
      </c>
      <c r="AJ58" s="30" t="s">
        <v>77</v>
      </c>
      <c r="AK58" s="30" t="s">
        <v>102</v>
      </c>
      <c r="AL58" s="30" t="s">
        <v>102</v>
      </c>
      <c r="AM58" s="30" t="s">
        <v>102</v>
      </c>
      <c r="AN58" s="30" t="s">
        <v>102</v>
      </c>
      <c r="AO58" s="30"/>
      <c r="AP58" s="30" t="s">
        <v>77</v>
      </c>
      <c r="AQ58" s="30" t="s">
        <v>76</v>
      </c>
      <c r="AR58" s="30" t="s">
        <v>209</v>
      </c>
      <c r="AS58" s="30" t="s">
        <v>209</v>
      </c>
      <c r="AT58" s="31" t="s">
        <v>98</v>
      </c>
      <c r="AU58" s="31" t="s">
        <v>98</v>
      </c>
      <c r="AV58">
        <v>0.19718309859154928</v>
      </c>
      <c r="AW58">
        <v>0.2112676056338028</v>
      </c>
      <c r="AX58">
        <v>0.352112676056338</v>
      </c>
      <c r="AY58">
        <v>0.2676056338028169</v>
      </c>
    </row>
    <row r="59" spans="1:51" ht="12.75">
      <c r="A59">
        <v>189</v>
      </c>
      <c r="B59" t="s">
        <v>168</v>
      </c>
      <c r="C59">
        <v>1977</v>
      </c>
      <c r="D59">
        <v>1978</v>
      </c>
      <c r="E59" s="5">
        <v>0.1006129310601327</v>
      </c>
      <c r="F59" s="17" t="s">
        <v>102</v>
      </c>
      <c r="G59" s="17" t="s">
        <v>102</v>
      </c>
      <c r="H59" s="9">
        <v>0</v>
      </c>
      <c r="I59">
        <v>0</v>
      </c>
      <c r="J59">
        <v>2</v>
      </c>
      <c r="K59">
        <v>226</v>
      </c>
      <c r="L59">
        <v>3500</v>
      </c>
      <c r="M59">
        <v>2500</v>
      </c>
      <c r="N59" s="5">
        <v>0.0006763</v>
      </c>
      <c r="O59" s="5">
        <v>0.0060455000000000005</v>
      </c>
      <c r="P59" s="5">
        <v>0.10121699129472735</v>
      </c>
      <c r="Q59" s="5">
        <v>0.0006953</v>
      </c>
      <c r="R59" s="5">
        <v>0.0061741</v>
      </c>
      <c r="S59" s="5">
        <v>0.10310750664988895</v>
      </c>
      <c r="T59" s="5">
        <v>0.001061333552139121</v>
      </c>
      <c r="U59" s="5">
        <v>0.009232131847455662</v>
      </c>
      <c r="V59" s="5">
        <v>0.21962097026563343</v>
      </c>
      <c r="W59" s="34">
        <v>599.4528301886793</v>
      </c>
      <c r="X59" s="34">
        <v>2130.035294117647</v>
      </c>
      <c r="Y59">
        <v>31771</v>
      </c>
      <c r="Z59">
        <v>905265</v>
      </c>
      <c r="AA59">
        <v>53</v>
      </c>
      <c r="AB59">
        <v>425</v>
      </c>
      <c r="AD59" s="29">
        <v>189</v>
      </c>
      <c r="AE59" s="29">
        <v>2069</v>
      </c>
      <c r="AF59" s="29" t="s">
        <v>168</v>
      </c>
      <c r="AG59" s="29">
        <v>1977</v>
      </c>
      <c r="AH59" s="30" t="s">
        <v>81</v>
      </c>
      <c r="AI59" s="30" t="s">
        <v>81</v>
      </c>
      <c r="AJ59" s="30" t="s">
        <v>81</v>
      </c>
      <c r="AK59" s="30" t="s">
        <v>102</v>
      </c>
      <c r="AL59" s="30" t="s">
        <v>102</v>
      </c>
      <c r="AM59" s="30" t="s">
        <v>102</v>
      </c>
      <c r="AN59" s="30" t="s">
        <v>102</v>
      </c>
      <c r="AO59" s="30"/>
      <c r="AP59" s="30" t="s">
        <v>81</v>
      </c>
      <c r="AQ59" s="30" t="s">
        <v>254</v>
      </c>
      <c r="AR59" s="30" t="s">
        <v>209</v>
      </c>
      <c r="AS59" s="30" t="s">
        <v>209</v>
      </c>
      <c r="AT59" s="31" t="s">
        <v>102</v>
      </c>
      <c r="AU59" s="31" t="s">
        <v>102</v>
      </c>
      <c r="AV59">
        <v>0.19444444444444445</v>
      </c>
      <c r="AW59">
        <v>0.20833333333333334</v>
      </c>
      <c r="AX59">
        <v>0.3472222222222222</v>
      </c>
      <c r="AY59">
        <v>0.2638888888888889</v>
      </c>
    </row>
    <row r="60" spans="1:51" ht="12.75">
      <c r="A60">
        <v>190</v>
      </c>
      <c r="B60" t="s">
        <v>169</v>
      </c>
      <c r="C60">
        <v>1978</v>
      </c>
      <c r="D60">
        <v>1979</v>
      </c>
      <c r="E60" s="5">
        <v>0.6576725820360368</v>
      </c>
      <c r="F60" s="17" t="s">
        <v>102</v>
      </c>
      <c r="G60" s="17" t="s">
        <v>102</v>
      </c>
      <c r="H60" s="9">
        <v>0</v>
      </c>
      <c r="I60">
        <v>0</v>
      </c>
      <c r="J60">
        <v>1</v>
      </c>
      <c r="K60">
        <v>165</v>
      </c>
      <c r="L60">
        <v>2000</v>
      </c>
      <c r="M60">
        <v>1000</v>
      </c>
      <c r="N60" s="5">
        <v>0.0028981</v>
      </c>
      <c r="O60" s="5">
        <v>0.0015085</v>
      </c>
      <c r="P60" s="5">
        <v>0.6730097527784078</v>
      </c>
      <c r="Q60" s="5">
        <v>0.0029673</v>
      </c>
      <c r="R60" s="5">
        <v>0.0014417</v>
      </c>
      <c r="S60" s="5">
        <v>0.7296335083936075</v>
      </c>
      <c r="T60" s="5">
        <v>0.003921316525582207</v>
      </c>
      <c r="U60" s="5">
        <v>0.0014530481115567118</v>
      </c>
      <c r="V60" s="5">
        <v>0.9245380675942227</v>
      </c>
      <c r="W60" s="34">
        <v>51518.07142857143</v>
      </c>
      <c r="X60" s="34">
        <v>4204.9682539682535</v>
      </c>
      <c r="Y60">
        <v>2885012</v>
      </c>
      <c r="Z60">
        <v>264913</v>
      </c>
      <c r="AA60">
        <v>56</v>
      </c>
      <c r="AB60">
        <v>63</v>
      </c>
      <c r="AD60" s="29">
        <v>190</v>
      </c>
      <c r="AE60" s="29">
        <v>2141</v>
      </c>
      <c r="AF60" s="29" t="s">
        <v>169</v>
      </c>
      <c r="AG60" s="29">
        <v>1978</v>
      </c>
      <c r="AH60" s="30" t="s">
        <v>84</v>
      </c>
      <c r="AI60" s="30" t="s">
        <v>84</v>
      </c>
      <c r="AJ60" s="30" t="s">
        <v>84</v>
      </c>
      <c r="AK60" s="30" t="s">
        <v>102</v>
      </c>
      <c r="AL60" s="30" t="s">
        <v>102</v>
      </c>
      <c r="AM60" s="30" t="s">
        <v>102</v>
      </c>
      <c r="AN60" s="30" t="s">
        <v>102</v>
      </c>
      <c r="AO60" s="30"/>
      <c r="AP60" s="30" t="s">
        <v>255</v>
      </c>
      <c r="AQ60" s="30" t="s">
        <v>83</v>
      </c>
      <c r="AR60" s="30" t="s">
        <v>209</v>
      </c>
      <c r="AS60" s="30" t="s">
        <v>209</v>
      </c>
      <c r="AT60" s="31" t="s">
        <v>102</v>
      </c>
      <c r="AU60" s="31" t="s">
        <v>102</v>
      </c>
      <c r="AV60">
        <v>0.1917808219178082</v>
      </c>
      <c r="AW60">
        <v>0.2054794520547945</v>
      </c>
      <c r="AX60">
        <v>0.3424657534246575</v>
      </c>
      <c r="AY60">
        <v>0.2602739726027397</v>
      </c>
    </row>
    <row r="61" spans="1:51" ht="12.75">
      <c r="A61">
        <v>193</v>
      </c>
      <c r="B61" t="s">
        <v>170</v>
      </c>
      <c r="C61">
        <v>1979</v>
      </c>
      <c r="D61">
        <v>1979</v>
      </c>
      <c r="E61" s="5">
        <v>0.9294567425353907</v>
      </c>
      <c r="F61" s="17" t="s">
        <v>98</v>
      </c>
      <c r="G61" s="17" t="s">
        <v>98</v>
      </c>
      <c r="H61" s="9">
        <v>1</v>
      </c>
      <c r="I61">
        <v>0</v>
      </c>
      <c r="J61">
        <v>0</v>
      </c>
      <c r="K61">
        <v>22</v>
      </c>
      <c r="L61">
        <v>13000</v>
      </c>
      <c r="M61">
        <v>8000</v>
      </c>
      <c r="N61" s="5">
        <v>0.1179594</v>
      </c>
      <c r="O61" s="5">
        <v>0.0089528</v>
      </c>
      <c r="P61" s="5">
        <v>0.9294567425353907</v>
      </c>
      <c r="Q61" s="5">
        <v>0.1179594</v>
      </c>
      <c r="R61" s="5">
        <v>0.0089528</v>
      </c>
      <c r="S61" s="33">
        <v>-9</v>
      </c>
      <c r="T61" s="5">
        <v>0.1129235189479403</v>
      </c>
      <c r="U61" s="33">
        <v>-9</v>
      </c>
      <c r="V61" s="33">
        <v>-9</v>
      </c>
      <c r="W61" s="34">
        <v>6521.739130434783</v>
      </c>
      <c r="X61" s="34">
        <v>-9</v>
      </c>
      <c r="Y61">
        <v>30000000</v>
      </c>
      <c r="Z61">
        <v>-9</v>
      </c>
      <c r="AA61">
        <v>4600</v>
      </c>
      <c r="AB61">
        <v>650</v>
      </c>
      <c r="AD61" s="29">
        <v>193</v>
      </c>
      <c r="AE61" s="29">
        <v>3007</v>
      </c>
      <c r="AF61" s="29" t="s">
        <v>170</v>
      </c>
      <c r="AG61" s="29">
        <v>1979</v>
      </c>
      <c r="AH61" s="30" t="s">
        <v>40</v>
      </c>
      <c r="AI61" s="30" t="s">
        <v>40</v>
      </c>
      <c r="AJ61" s="30" t="s">
        <v>40</v>
      </c>
      <c r="AK61" s="30" t="s">
        <v>102</v>
      </c>
      <c r="AL61" s="30" t="s">
        <v>102</v>
      </c>
      <c r="AM61" s="30" t="s">
        <v>102</v>
      </c>
      <c r="AN61" s="30" t="s">
        <v>102</v>
      </c>
      <c r="AO61" s="30"/>
      <c r="AP61" s="30" t="s">
        <v>40</v>
      </c>
      <c r="AQ61" s="30" t="s">
        <v>77</v>
      </c>
      <c r="AR61" s="30" t="s">
        <v>209</v>
      </c>
      <c r="AS61" s="30" t="s">
        <v>209</v>
      </c>
      <c r="AT61" s="31" t="s">
        <v>98</v>
      </c>
      <c r="AU61" s="31" t="s">
        <v>98</v>
      </c>
      <c r="AV61">
        <v>0.1891891891891892</v>
      </c>
      <c r="AW61">
        <v>0.20270270270270271</v>
      </c>
      <c r="AX61">
        <v>0.33783783783783783</v>
      </c>
      <c r="AY61">
        <v>0.25675675675675674</v>
      </c>
    </row>
    <row r="62" spans="1:51" ht="12.75">
      <c r="A62">
        <v>199</v>
      </c>
      <c r="B62" t="s">
        <v>171</v>
      </c>
      <c r="C62">
        <v>1980</v>
      </c>
      <c r="D62">
        <v>1988</v>
      </c>
      <c r="E62" s="5">
        <v>0.41831632108688693</v>
      </c>
      <c r="F62" s="17" t="s">
        <v>142</v>
      </c>
      <c r="G62" s="17" t="s">
        <v>102</v>
      </c>
      <c r="H62" s="9">
        <v>1</v>
      </c>
      <c r="I62">
        <v>0</v>
      </c>
      <c r="J62">
        <v>0</v>
      </c>
      <c r="K62">
        <v>2890</v>
      </c>
      <c r="L62">
        <v>500000</v>
      </c>
      <c r="M62">
        <v>750000</v>
      </c>
      <c r="N62" s="5">
        <v>0.0058809</v>
      </c>
      <c r="O62" s="5">
        <v>0.0081776</v>
      </c>
      <c r="P62" s="5">
        <v>0.48744779111146436</v>
      </c>
      <c r="Q62" s="5">
        <v>0.0110404</v>
      </c>
      <c r="R62" s="5">
        <v>0.011609</v>
      </c>
      <c r="S62" s="5">
        <v>0.5612761853818515</v>
      </c>
      <c r="T62" s="5">
        <v>0.010711428557895962</v>
      </c>
      <c r="U62" s="5">
        <v>0.008372631726273557</v>
      </c>
      <c r="V62" s="5">
        <v>0.41495688305329353</v>
      </c>
      <c r="W62" s="34">
        <v>7876.232558139535</v>
      </c>
      <c r="X62" s="34">
        <v>11104.613114754098</v>
      </c>
      <c r="Y62">
        <v>3386780</v>
      </c>
      <c r="Z62">
        <v>3386907</v>
      </c>
      <c r="AA62">
        <v>430</v>
      </c>
      <c r="AB62">
        <v>305</v>
      </c>
      <c r="AD62" s="29">
        <v>199</v>
      </c>
      <c r="AE62" s="29">
        <v>2115</v>
      </c>
      <c r="AF62" s="29" t="s">
        <v>171</v>
      </c>
      <c r="AG62" s="29">
        <v>1980</v>
      </c>
      <c r="AH62" s="30" t="s">
        <v>68</v>
      </c>
      <c r="AI62" s="30" t="s">
        <v>68</v>
      </c>
      <c r="AJ62" s="30" t="s">
        <v>68</v>
      </c>
      <c r="AK62" s="30" t="s">
        <v>102</v>
      </c>
      <c r="AL62" s="30" t="s">
        <v>102</v>
      </c>
      <c r="AM62" s="30" t="s">
        <v>102</v>
      </c>
      <c r="AN62" s="30" t="s">
        <v>102</v>
      </c>
      <c r="AO62" s="30"/>
      <c r="AP62" s="30" t="s">
        <v>68</v>
      </c>
      <c r="AQ62" s="30" t="s">
        <v>21</v>
      </c>
      <c r="AR62" s="30" t="s">
        <v>209</v>
      </c>
      <c r="AS62" s="30" t="s">
        <v>209</v>
      </c>
      <c r="AT62" s="31" t="s">
        <v>142</v>
      </c>
      <c r="AU62" s="31" t="s">
        <v>102</v>
      </c>
      <c r="AV62">
        <v>0.18666666666666668</v>
      </c>
      <c r="AW62">
        <v>0.2</v>
      </c>
      <c r="AX62">
        <v>0.3333333333333333</v>
      </c>
      <c r="AY62">
        <v>0.25333333333333335</v>
      </c>
    </row>
    <row r="63" spans="1:51" ht="12.75">
      <c r="A63">
        <v>202</v>
      </c>
      <c r="B63" t="s">
        <v>172</v>
      </c>
      <c r="C63">
        <v>1982</v>
      </c>
      <c r="D63">
        <v>1982</v>
      </c>
      <c r="E63" s="5">
        <v>0.22706536436795188</v>
      </c>
      <c r="F63" s="17" t="s">
        <v>102</v>
      </c>
      <c r="G63" s="17" t="s">
        <v>102</v>
      </c>
      <c r="H63" s="9">
        <v>1</v>
      </c>
      <c r="I63">
        <v>0</v>
      </c>
      <c r="J63">
        <v>0</v>
      </c>
      <c r="K63">
        <v>88</v>
      </c>
      <c r="L63">
        <v>655</v>
      </c>
      <c r="M63">
        <v>255</v>
      </c>
      <c r="N63" s="5">
        <v>0.0069185</v>
      </c>
      <c r="O63" s="5">
        <v>0.0235507</v>
      </c>
      <c r="P63" s="5">
        <v>0.22706536436795188</v>
      </c>
      <c r="Q63" s="5">
        <v>0.0069185</v>
      </c>
      <c r="R63" s="5">
        <v>0.0235507</v>
      </c>
      <c r="S63" s="5">
        <v>0.212468875035466</v>
      </c>
      <c r="T63" s="5">
        <v>0.005926335791183584</v>
      </c>
      <c r="U63" s="5">
        <v>0.021966388685257215</v>
      </c>
      <c r="V63" s="5">
        <v>0.24724821688433588</v>
      </c>
      <c r="W63" s="34">
        <v>23697.14285714286</v>
      </c>
      <c r="X63" s="34">
        <v>72146.39104477612</v>
      </c>
      <c r="Y63">
        <v>4147000</v>
      </c>
      <c r="Z63">
        <v>24169041</v>
      </c>
      <c r="AA63">
        <v>175</v>
      </c>
      <c r="AB63">
        <v>335</v>
      </c>
      <c r="AD63" s="29">
        <v>202</v>
      </c>
      <c r="AE63" s="29">
        <v>3077</v>
      </c>
      <c r="AF63" s="29" t="s">
        <v>172</v>
      </c>
      <c r="AG63" s="29">
        <v>1982</v>
      </c>
      <c r="AH63" s="30" t="s">
        <v>18</v>
      </c>
      <c r="AI63" s="30" t="s">
        <v>18</v>
      </c>
      <c r="AJ63" s="30" t="s">
        <v>20</v>
      </c>
      <c r="AK63" s="30" t="s">
        <v>102</v>
      </c>
      <c r="AL63" s="30" t="s">
        <v>98</v>
      </c>
      <c r="AM63" s="30" t="s">
        <v>102</v>
      </c>
      <c r="AN63" s="30" t="s">
        <v>98</v>
      </c>
      <c r="AO63" s="30"/>
      <c r="AP63" s="30" t="s">
        <v>18</v>
      </c>
      <c r="AQ63" s="30" t="s">
        <v>20</v>
      </c>
      <c r="AR63" s="30" t="s">
        <v>209</v>
      </c>
      <c r="AS63" s="30" t="s">
        <v>209</v>
      </c>
      <c r="AT63" s="31" t="s">
        <v>102</v>
      </c>
      <c r="AU63" s="31" t="s">
        <v>102</v>
      </c>
      <c r="AV63">
        <v>0.18421052631578946</v>
      </c>
      <c r="AW63">
        <v>0.21052631578947367</v>
      </c>
      <c r="AX63">
        <v>0.32894736842105265</v>
      </c>
      <c r="AY63">
        <v>0.2631578947368421</v>
      </c>
    </row>
    <row r="64" spans="1:51" ht="12.75">
      <c r="A64">
        <v>208</v>
      </c>
      <c r="B64" t="s">
        <v>170</v>
      </c>
      <c r="C64">
        <v>1987</v>
      </c>
      <c r="D64">
        <v>1987</v>
      </c>
      <c r="E64" s="5">
        <v>0.8930262159086979</v>
      </c>
      <c r="F64" s="17" t="s">
        <v>142</v>
      </c>
      <c r="G64" s="17" t="s">
        <v>103</v>
      </c>
      <c r="H64" s="9">
        <v>1</v>
      </c>
      <c r="I64">
        <v>0</v>
      </c>
      <c r="J64">
        <v>0</v>
      </c>
      <c r="K64">
        <v>33</v>
      </c>
      <c r="L64">
        <v>1800</v>
      </c>
      <c r="M64">
        <v>2200</v>
      </c>
      <c r="N64" s="5">
        <v>0.1084675</v>
      </c>
      <c r="O64" s="5">
        <v>0.0129931</v>
      </c>
      <c r="P64" s="5">
        <v>0.8930262159086979</v>
      </c>
      <c r="Q64" s="5">
        <v>0.1084675</v>
      </c>
      <c r="R64" s="5">
        <v>0.0129931</v>
      </c>
      <c r="S64" s="33">
        <v>-9</v>
      </c>
      <c r="T64" s="5">
        <v>0.06544879904047587</v>
      </c>
      <c r="U64" s="33">
        <v>-9</v>
      </c>
      <c r="V64" s="33">
        <v>-9</v>
      </c>
      <c r="W64" s="34">
        <v>1597.7337110481587</v>
      </c>
      <c r="X64" s="34">
        <v>-9</v>
      </c>
      <c r="Y64">
        <v>5640000</v>
      </c>
      <c r="Z64">
        <v>-9</v>
      </c>
      <c r="AA64">
        <v>3530</v>
      </c>
      <c r="AB64">
        <v>1260</v>
      </c>
      <c r="AD64" s="29">
        <v>208</v>
      </c>
      <c r="AE64" s="29">
        <v>3638</v>
      </c>
      <c r="AF64" s="29" t="s">
        <v>170</v>
      </c>
      <c r="AG64" s="29">
        <v>1987</v>
      </c>
      <c r="AH64" s="30" t="s">
        <v>40</v>
      </c>
      <c r="AI64" s="30" t="s">
        <v>40</v>
      </c>
      <c r="AJ64" s="30" t="s">
        <v>77</v>
      </c>
      <c r="AK64" s="30" t="s">
        <v>102</v>
      </c>
      <c r="AL64" s="30" t="s">
        <v>98</v>
      </c>
      <c r="AM64" s="30" t="s">
        <v>102</v>
      </c>
      <c r="AN64" s="30" t="s">
        <v>98</v>
      </c>
      <c r="AO64" s="30"/>
      <c r="AP64" s="30" t="s">
        <v>40</v>
      </c>
      <c r="AQ64" s="30" t="s">
        <v>77</v>
      </c>
      <c r="AR64" s="30" t="s">
        <v>209</v>
      </c>
      <c r="AS64" s="30" t="s">
        <v>209</v>
      </c>
      <c r="AT64" s="31" t="s">
        <v>142</v>
      </c>
      <c r="AU64" s="31" t="s">
        <v>103</v>
      </c>
      <c r="AV64">
        <v>0.19230769230769232</v>
      </c>
      <c r="AW64">
        <v>0.21794871794871795</v>
      </c>
      <c r="AX64">
        <v>0.3333333333333333</v>
      </c>
      <c r="AY64">
        <v>0.28205128205128205</v>
      </c>
    </row>
    <row r="65" spans="1:51" ht="89.25">
      <c r="A65">
        <v>211</v>
      </c>
      <c r="B65" t="s">
        <v>174</v>
      </c>
      <c r="C65">
        <v>1990</v>
      </c>
      <c r="D65">
        <v>1991</v>
      </c>
      <c r="E65" s="5">
        <v>0.7805092240045198</v>
      </c>
      <c r="F65" s="17" t="s">
        <v>102</v>
      </c>
      <c r="G65" s="17" t="s">
        <v>102</v>
      </c>
      <c r="H65" s="9">
        <v>0</v>
      </c>
      <c r="I65">
        <v>4</v>
      </c>
      <c r="J65">
        <v>0</v>
      </c>
      <c r="K65">
        <v>253</v>
      </c>
      <c r="L65">
        <v>25000</v>
      </c>
      <c r="M65">
        <v>1343</v>
      </c>
      <c r="N65" s="5">
        <v>0.0127095</v>
      </c>
      <c r="O65" s="5">
        <v>0.0035741</v>
      </c>
      <c r="P65" s="5">
        <v>0.1096930569178067</v>
      </c>
      <c r="Q65" s="5">
        <v>0.0083543</v>
      </c>
      <c r="R65" s="5">
        <v>0.0678064</v>
      </c>
      <c r="S65" s="5">
        <v>0.7884985470262836</v>
      </c>
      <c r="T65" s="5">
        <v>0.029616402068182415</v>
      </c>
      <c r="U65" s="5">
        <v>0.007944100966194375</v>
      </c>
      <c r="V65" s="5">
        <v>0.0032989823895536057</v>
      </c>
      <c r="W65" s="34">
        <v>6194.244604316546</v>
      </c>
      <c r="X65" s="34">
        <v>1871428.5714285714</v>
      </c>
      <c r="Y65">
        <v>8610000</v>
      </c>
      <c r="Z65">
        <v>13100000</v>
      </c>
      <c r="AA65">
        <v>1390</v>
      </c>
      <c r="AB65">
        <v>7</v>
      </c>
      <c r="AD65" s="29">
        <v>211</v>
      </c>
      <c r="AE65" s="29">
        <v>3957</v>
      </c>
      <c r="AF65" s="29" t="s">
        <v>174</v>
      </c>
      <c r="AG65" s="29">
        <v>1990</v>
      </c>
      <c r="AH65" s="30" t="s">
        <v>68</v>
      </c>
      <c r="AI65" s="30" t="s">
        <v>68</v>
      </c>
      <c r="AJ65" s="30" t="s">
        <v>68</v>
      </c>
      <c r="AK65" s="30" t="s">
        <v>102</v>
      </c>
      <c r="AL65" s="30" t="s">
        <v>102</v>
      </c>
      <c r="AM65" s="30" t="s">
        <v>102</v>
      </c>
      <c r="AN65" s="30" t="s">
        <v>102</v>
      </c>
      <c r="AO65" s="30"/>
      <c r="AP65" s="30" t="s">
        <v>68</v>
      </c>
      <c r="AQ65" s="30" t="s">
        <v>85</v>
      </c>
      <c r="AR65" s="30" t="s">
        <v>209</v>
      </c>
      <c r="AS65" s="30" t="s">
        <v>256</v>
      </c>
      <c r="AT65" s="31" t="s">
        <v>102</v>
      </c>
      <c r="AU65" s="31" t="s">
        <v>102</v>
      </c>
      <c r="AV65">
        <v>0.189873417721519</v>
      </c>
      <c r="AW65">
        <v>0.21518987341772153</v>
      </c>
      <c r="AX65">
        <v>0.3291139240506329</v>
      </c>
      <c r="AY65">
        <v>0.27848101265822783</v>
      </c>
    </row>
    <row r="66" spans="1:51" ht="12.75">
      <c r="A66">
        <v>19</v>
      </c>
      <c r="B66" t="s">
        <v>107</v>
      </c>
      <c r="C66">
        <v>1851</v>
      </c>
      <c r="D66">
        <v>1852</v>
      </c>
      <c r="E66" s="5">
        <v>0.26323867237008874</v>
      </c>
      <c r="F66" s="17" t="s">
        <v>102</v>
      </c>
      <c r="G66" s="17" t="s">
        <v>102</v>
      </c>
      <c r="H66" s="9">
        <v>1</v>
      </c>
      <c r="I66">
        <v>0</v>
      </c>
      <c r="J66">
        <v>0</v>
      </c>
      <c r="K66">
        <v>200</v>
      </c>
      <c r="L66">
        <v>800</v>
      </c>
      <c r="M66">
        <v>500</v>
      </c>
      <c r="N66" s="5">
        <v>0.0026585</v>
      </c>
      <c r="O66" s="5">
        <v>0.0074407</v>
      </c>
      <c r="P66" s="5">
        <v>0.19347956624633536</v>
      </c>
      <c r="Q66" s="5">
        <v>0.0027388</v>
      </c>
      <c r="R66" s="5">
        <v>0.0114167</v>
      </c>
      <c r="S66" s="33">
        <v>-9</v>
      </c>
      <c r="T66" s="33">
        <v>-9</v>
      </c>
      <c r="U66" s="33">
        <v>-9</v>
      </c>
      <c r="V66" s="33">
        <v>-9</v>
      </c>
      <c r="W66" s="34">
        <v>-9</v>
      </c>
      <c r="X66" s="34">
        <v>-9</v>
      </c>
      <c r="Y66">
        <v>-9</v>
      </c>
      <c r="Z66">
        <v>-9</v>
      </c>
      <c r="AA66">
        <v>5</v>
      </c>
      <c r="AB66">
        <v>20</v>
      </c>
      <c r="AD66" s="29">
        <v>19</v>
      </c>
      <c r="AE66" s="29">
        <v>1528</v>
      </c>
      <c r="AF66" s="29" t="s">
        <v>107</v>
      </c>
      <c r="AG66" s="29">
        <v>1851</v>
      </c>
      <c r="AH66" s="30" t="s">
        <v>18</v>
      </c>
      <c r="AI66" s="30" t="s">
        <v>19</v>
      </c>
      <c r="AJ66" s="30" t="s">
        <v>19</v>
      </c>
      <c r="AK66" s="30" t="s">
        <v>98</v>
      </c>
      <c r="AL66" s="30" t="s">
        <v>98</v>
      </c>
      <c r="AM66" s="30" t="s">
        <v>98</v>
      </c>
      <c r="AN66" s="30" t="s">
        <v>102</v>
      </c>
      <c r="AO66" s="30"/>
      <c r="AP66" s="30" t="s">
        <v>18</v>
      </c>
      <c r="AQ66" s="30" t="s">
        <v>19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0.14285714285714285</v>
      </c>
      <c r="AW66">
        <v>0.2857142857142857</v>
      </c>
      <c r="AX66">
        <v>0.14285714285714285</v>
      </c>
      <c r="AY66">
        <v>0.2857142857142857</v>
      </c>
    </row>
    <row r="67" spans="1:51" ht="25.5">
      <c r="A67">
        <v>22</v>
      </c>
      <c r="B67" t="s">
        <v>108</v>
      </c>
      <c r="C67">
        <v>1853</v>
      </c>
      <c r="D67">
        <v>1856</v>
      </c>
      <c r="E67" s="5">
        <v>0.7418363456279363</v>
      </c>
      <c r="F67" s="17" t="s">
        <v>102</v>
      </c>
      <c r="G67" s="17" t="s">
        <v>102</v>
      </c>
      <c r="H67" s="9">
        <v>0</v>
      </c>
      <c r="I67">
        <v>4</v>
      </c>
      <c r="J67">
        <v>0</v>
      </c>
      <c r="K67">
        <v>861</v>
      </c>
      <c r="L67">
        <v>100000</v>
      </c>
      <c r="M67">
        <v>164200</v>
      </c>
      <c r="N67" s="5">
        <v>0.1354154</v>
      </c>
      <c r="O67" s="5">
        <v>0.0471254</v>
      </c>
      <c r="P67" s="5">
        <v>0.2557174394863171</v>
      </c>
      <c r="Q67" s="5">
        <v>0.164031</v>
      </c>
      <c r="R67" s="5">
        <v>0.4774231</v>
      </c>
      <c r="S67" s="33">
        <v>-9</v>
      </c>
      <c r="T67" s="5">
        <v>0.2492979196057545</v>
      </c>
      <c r="U67" s="33">
        <v>-9</v>
      </c>
      <c r="V67" s="33">
        <v>-9</v>
      </c>
      <c r="W67" s="34">
        <v>26.18659658344284</v>
      </c>
      <c r="X67" s="34">
        <v>-9</v>
      </c>
      <c r="Y67">
        <v>19928</v>
      </c>
      <c r="Z67">
        <v>-9</v>
      </c>
      <c r="AA67">
        <v>761</v>
      </c>
      <c r="AB67">
        <v>160</v>
      </c>
      <c r="AD67" s="29">
        <v>22</v>
      </c>
      <c r="AE67" s="29">
        <v>57</v>
      </c>
      <c r="AF67" s="29" t="s">
        <v>108</v>
      </c>
      <c r="AG67" s="29">
        <v>1853</v>
      </c>
      <c r="AH67" s="30" t="s">
        <v>7</v>
      </c>
      <c r="AI67" s="30" t="s">
        <v>6</v>
      </c>
      <c r="AJ67" s="30" t="s">
        <v>7</v>
      </c>
      <c r="AK67" s="30" t="s">
        <v>98</v>
      </c>
      <c r="AL67" s="30" t="s">
        <v>102</v>
      </c>
      <c r="AM67" s="30" t="s">
        <v>98</v>
      </c>
      <c r="AN67" s="30" t="s">
        <v>98</v>
      </c>
      <c r="AO67" s="30" t="s">
        <v>98</v>
      </c>
      <c r="AP67" s="30" t="s">
        <v>7</v>
      </c>
      <c r="AQ67" s="30" t="s">
        <v>6</v>
      </c>
      <c r="AR67" s="30" t="s">
        <v>209</v>
      </c>
      <c r="AS67" s="30" t="s">
        <v>213</v>
      </c>
      <c r="AT67" s="31" t="s">
        <v>102</v>
      </c>
      <c r="AU67" s="31" t="s">
        <v>102</v>
      </c>
      <c r="AV67">
        <v>0.25</v>
      </c>
      <c r="AW67">
        <v>0.25</v>
      </c>
      <c r="AX67">
        <v>0.25</v>
      </c>
      <c r="AY67">
        <v>0.375</v>
      </c>
    </row>
    <row r="68" spans="1:51" ht="12.75">
      <c r="A68">
        <v>28</v>
      </c>
      <c r="B68" t="s">
        <v>110</v>
      </c>
      <c r="C68">
        <v>1859</v>
      </c>
      <c r="D68">
        <v>1859</v>
      </c>
      <c r="E68" s="5">
        <v>0.15243280342799903</v>
      </c>
      <c r="F68" s="17" t="s">
        <v>98</v>
      </c>
      <c r="G68" s="17" t="s">
        <v>98</v>
      </c>
      <c r="H68" s="9">
        <v>0</v>
      </c>
      <c r="I68">
        <v>3</v>
      </c>
      <c r="J68">
        <v>0</v>
      </c>
      <c r="K68">
        <v>75</v>
      </c>
      <c r="L68">
        <v>10000</v>
      </c>
      <c r="M68">
        <v>12500</v>
      </c>
      <c r="N68" s="5">
        <v>0.0147915</v>
      </c>
      <c r="O68" s="5">
        <v>0.0822447</v>
      </c>
      <c r="P68" s="5">
        <v>0.6511378728346355</v>
      </c>
      <c r="Q68" s="5">
        <v>0.15350660000000002</v>
      </c>
      <c r="R68" s="5">
        <v>0.0822447</v>
      </c>
      <c r="S68" s="5">
        <v>0.1736805815837701</v>
      </c>
      <c r="T68" s="5">
        <v>0.028997081542808285</v>
      </c>
      <c r="U68" s="5">
        <v>0.13795930056040534</v>
      </c>
      <c r="V68" s="5">
        <v>0.6264711039979451</v>
      </c>
      <c r="W68" s="34">
        <v>107.84905660377359</v>
      </c>
      <c r="X68" s="34">
        <v>64.30422535211268</v>
      </c>
      <c r="Y68">
        <v>5716</v>
      </c>
      <c r="Z68">
        <v>22828</v>
      </c>
      <c r="AA68">
        <v>53</v>
      </c>
      <c r="AB68">
        <v>355</v>
      </c>
      <c r="AD68" s="29">
        <v>28</v>
      </c>
      <c r="AE68" s="29">
        <v>115</v>
      </c>
      <c r="AF68" s="29" t="s">
        <v>110</v>
      </c>
      <c r="AG68" s="29">
        <v>1859</v>
      </c>
      <c r="AH68" s="30" t="s">
        <v>11</v>
      </c>
      <c r="AI68" s="30" t="s">
        <v>10</v>
      </c>
      <c r="AJ68" s="30" t="s">
        <v>10</v>
      </c>
      <c r="AK68" s="30" t="s">
        <v>98</v>
      </c>
      <c r="AL68" s="30" t="s">
        <v>98</v>
      </c>
      <c r="AM68" s="30" t="s">
        <v>98</v>
      </c>
      <c r="AN68" s="30" t="s">
        <v>102</v>
      </c>
      <c r="AO68" s="30"/>
      <c r="AP68" s="30" t="s">
        <v>11</v>
      </c>
      <c r="AQ68" s="30" t="s">
        <v>10</v>
      </c>
      <c r="AR68" s="30" t="s">
        <v>4</v>
      </c>
      <c r="AS68" s="30" t="s">
        <v>209</v>
      </c>
      <c r="AT68" s="31" t="s">
        <v>98</v>
      </c>
      <c r="AU68" s="31" t="s">
        <v>98</v>
      </c>
      <c r="AV68">
        <v>0.3</v>
      </c>
      <c r="AW68">
        <v>0.3</v>
      </c>
      <c r="AX68">
        <v>0.3</v>
      </c>
      <c r="AY68">
        <v>0.3</v>
      </c>
    </row>
    <row r="69" spans="1:51" ht="12.75">
      <c r="A69">
        <v>49</v>
      </c>
      <c r="B69" t="s">
        <v>118</v>
      </c>
      <c r="C69">
        <v>1864</v>
      </c>
      <c r="D69">
        <v>1870</v>
      </c>
      <c r="E69" s="5">
        <v>0.8222739272450669</v>
      </c>
      <c r="F69" s="17" t="s">
        <v>98</v>
      </c>
      <c r="G69" s="17" t="s">
        <v>98</v>
      </c>
      <c r="H69" s="9">
        <v>0</v>
      </c>
      <c r="I69">
        <v>3</v>
      </c>
      <c r="J69">
        <v>0</v>
      </c>
      <c r="K69">
        <v>1936</v>
      </c>
      <c r="L69">
        <v>110000</v>
      </c>
      <c r="M69">
        <v>200000</v>
      </c>
      <c r="N69" s="5">
        <v>0.0055131</v>
      </c>
      <c r="O69" s="5">
        <v>0.0011916</v>
      </c>
      <c r="P69" s="5">
        <v>0.9834392159366621</v>
      </c>
      <c r="Q69" s="5">
        <v>0.012322099999999999</v>
      </c>
      <c r="R69" s="5">
        <v>0.0002075</v>
      </c>
      <c r="S69" s="33">
        <v>-9</v>
      </c>
      <c r="T69" s="5">
        <v>0.005963813048567716</v>
      </c>
      <c r="U69" s="33">
        <v>-9</v>
      </c>
      <c r="V69" s="33">
        <v>-9</v>
      </c>
      <c r="W69" s="34">
        <v>127</v>
      </c>
      <c r="X69" s="34">
        <v>-9</v>
      </c>
      <c r="Y69">
        <v>2413</v>
      </c>
      <c r="Z69">
        <v>-9</v>
      </c>
      <c r="AA69">
        <v>19</v>
      </c>
      <c r="AB69">
        <v>30</v>
      </c>
      <c r="AD69" s="29">
        <v>49</v>
      </c>
      <c r="AE69" s="29">
        <v>1590</v>
      </c>
      <c r="AF69" s="29" t="s">
        <v>118</v>
      </c>
      <c r="AG69" s="29">
        <v>1864</v>
      </c>
      <c r="AH69" s="30" t="s">
        <v>216</v>
      </c>
      <c r="AI69" s="30" t="s">
        <v>25</v>
      </c>
      <c r="AJ69" s="30" t="s">
        <v>25</v>
      </c>
      <c r="AK69" s="30" t="s">
        <v>98</v>
      </c>
      <c r="AL69" s="30" t="s">
        <v>98</v>
      </c>
      <c r="AM69" s="30" t="s">
        <v>98</v>
      </c>
      <c r="AN69" s="30" t="s">
        <v>102</v>
      </c>
      <c r="AO69" s="30"/>
      <c r="AP69" s="30" t="s">
        <v>19</v>
      </c>
      <c r="AQ69" s="30" t="s">
        <v>25</v>
      </c>
      <c r="AR69" s="30" t="s">
        <v>18</v>
      </c>
      <c r="AS69" s="30" t="s">
        <v>209</v>
      </c>
      <c r="AT69" s="31" t="s">
        <v>98</v>
      </c>
      <c r="AU69" s="31" t="s">
        <v>98</v>
      </c>
      <c r="AV69">
        <v>0.23529411764705882</v>
      </c>
      <c r="AW69">
        <v>0.23529411764705882</v>
      </c>
      <c r="AX69">
        <v>0.23529411764705882</v>
      </c>
      <c r="AY69">
        <v>0.17647058823529413</v>
      </c>
    </row>
    <row r="70" spans="1:51" ht="51">
      <c r="A70">
        <v>58</v>
      </c>
      <c r="B70" t="s">
        <v>185</v>
      </c>
      <c r="C70">
        <v>1870</v>
      </c>
      <c r="D70">
        <v>1871</v>
      </c>
      <c r="E70" s="5">
        <v>0.47289574235243254</v>
      </c>
      <c r="F70" s="17" t="s">
        <v>98</v>
      </c>
      <c r="G70" s="17" t="s">
        <v>98</v>
      </c>
      <c r="H70" s="9">
        <v>0</v>
      </c>
      <c r="I70" s="9">
        <v>0</v>
      </c>
      <c r="J70" s="9">
        <v>1</v>
      </c>
      <c r="K70" s="9">
        <v>223</v>
      </c>
      <c r="L70">
        <v>52313</v>
      </c>
      <c r="M70">
        <v>152000</v>
      </c>
      <c r="N70" s="5">
        <v>0.11429629999999999</v>
      </c>
      <c r="O70" s="5">
        <v>0.1273982</v>
      </c>
      <c r="P70" s="5">
        <v>0.4660228151608015</v>
      </c>
      <c r="Q70" s="5">
        <v>0.1198476</v>
      </c>
      <c r="R70" s="5">
        <v>0.1373235</v>
      </c>
      <c r="S70" s="33">
        <v>-9</v>
      </c>
      <c r="T70" s="33">
        <v>-9</v>
      </c>
      <c r="U70" s="5">
        <v>0.2050663739609738</v>
      </c>
      <c r="V70" s="33">
        <v>-9</v>
      </c>
      <c r="W70" s="34">
        <v>-9</v>
      </c>
      <c r="X70" s="34">
        <v>130.6769911504425</v>
      </c>
      <c r="Y70">
        <v>45470</v>
      </c>
      <c r="Z70">
        <v>59066</v>
      </c>
      <c r="AA70">
        <v>-9</v>
      </c>
      <c r="AB70">
        <v>452</v>
      </c>
      <c r="AD70" s="29">
        <v>58</v>
      </c>
      <c r="AE70" s="29">
        <v>88</v>
      </c>
      <c r="AF70" s="29" t="s">
        <v>185</v>
      </c>
      <c r="AG70" s="29">
        <v>1870</v>
      </c>
      <c r="AH70" s="29" t="s">
        <v>15</v>
      </c>
      <c r="AI70" s="29" t="s">
        <v>4</v>
      </c>
      <c r="AJ70" s="29" t="s">
        <v>4</v>
      </c>
      <c r="AK70" s="29" t="s">
        <v>98</v>
      </c>
      <c r="AL70" s="29" t="s">
        <v>98</v>
      </c>
      <c r="AM70" s="29" t="s">
        <v>98</v>
      </c>
      <c r="AN70" s="29" t="s">
        <v>102</v>
      </c>
      <c r="AO70" s="29"/>
      <c r="AP70" s="30" t="s">
        <v>219</v>
      </c>
      <c r="AQ70" s="30" t="s">
        <v>4</v>
      </c>
      <c r="AR70" s="30" t="s">
        <v>209</v>
      </c>
      <c r="AS70" s="30" t="s">
        <v>209</v>
      </c>
      <c r="AT70" s="31" t="s">
        <v>98</v>
      </c>
      <c r="AU70" s="31" t="s">
        <v>98</v>
      </c>
      <c r="AV70">
        <v>0.25</v>
      </c>
      <c r="AW70">
        <v>0.3</v>
      </c>
      <c r="AX70">
        <v>0.25</v>
      </c>
      <c r="AY70">
        <v>0.2</v>
      </c>
    </row>
    <row r="71" spans="1:51" ht="12.75">
      <c r="A71">
        <v>85</v>
      </c>
      <c r="B71" t="s">
        <v>132</v>
      </c>
      <c r="C71">
        <v>1904</v>
      </c>
      <c r="D71">
        <v>1905</v>
      </c>
      <c r="E71" s="5">
        <v>0.6749071389744519</v>
      </c>
      <c r="F71" s="17" t="s">
        <v>102</v>
      </c>
      <c r="G71" s="17" t="s">
        <v>102</v>
      </c>
      <c r="H71" s="9">
        <v>1</v>
      </c>
      <c r="I71">
        <v>0</v>
      </c>
      <c r="J71">
        <v>0</v>
      </c>
      <c r="K71">
        <v>586</v>
      </c>
      <c r="L71">
        <v>71453</v>
      </c>
      <c r="M71">
        <v>80378</v>
      </c>
      <c r="N71" s="5">
        <v>0.1132343</v>
      </c>
      <c r="O71" s="5">
        <v>0.0545433</v>
      </c>
      <c r="P71" s="5">
        <v>0.7707522803496624</v>
      </c>
      <c r="Q71" s="5">
        <v>0.1631429</v>
      </c>
      <c r="R71" s="5">
        <v>0.0485242</v>
      </c>
      <c r="S71" s="5">
        <v>0.6095895782857749</v>
      </c>
      <c r="T71" s="5">
        <v>0.16579464112116113</v>
      </c>
      <c r="U71" s="5">
        <v>0.1061828450874971</v>
      </c>
      <c r="V71" s="5">
        <v>0.12321460010918713</v>
      </c>
      <c r="W71" s="34">
        <v>43.366379310344826</v>
      </c>
      <c r="X71" s="34">
        <v>308.591743119266</v>
      </c>
      <c r="Y71">
        <v>50305</v>
      </c>
      <c r="Z71">
        <v>67273</v>
      </c>
      <c r="AA71">
        <v>1160</v>
      </c>
      <c r="AB71">
        <v>218</v>
      </c>
      <c r="AD71" s="29">
        <v>85</v>
      </c>
      <c r="AE71" s="29">
        <v>180</v>
      </c>
      <c r="AF71" s="29" t="s">
        <v>132</v>
      </c>
      <c r="AG71" s="29">
        <v>1904</v>
      </c>
      <c r="AH71" s="30" t="s">
        <v>7</v>
      </c>
      <c r="AI71" s="30" t="s">
        <v>42</v>
      </c>
      <c r="AJ71" s="30" t="s">
        <v>7</v>
      </c>
      <c r="AK71" s="30" t="s">
        <v>98</v>
      </c>
      <c r="AL71" s="30" t="s">
        <v>102</v>
      </c>
      <c r="AM71" s="30" t="s">
        <v>98</v>
      </c>
      <c r="AN71" s="30" t="s">
        <v>98</v>
      </c>
      <c r="AO71" s="30" t="s">
        <v>98</v>
      </c>
      <c r="AP71" s="30" t="s">
        <v>7</v>
      </c>
      <c r="AQ71" s="30" t="s">
        <v>42</v>
      </c>
      <c r="AR71" s="30" t="s">
        <v>209</v>
      </c>
      <c r="AS71" s="30" t="s">
        <v>209</v>
      </c>
      <c r="AT71" s="31" t="s">
        <v>102</v>
      </c>
      <c r="AU71" s="31" t="s">
        <v>102</v>
      </c>
      <c r="AV71">
        <v>0.18181818181818182</v>
      </c>
      <c r="AW71">
        <v>0.21212121212121213</v>
      </c>
      <c r="AX71">
        <v>0.21212121212121213</v>
      </c>
      <c r="AY71">
        <v>0.18181818181818182</v>
      </c>
    </row>
    <row r="72" spans="1:51" ht="12.75">
      <c r="A72">
        <v>97</v>
      </c>
      <c r="B72" t="s">
        <v>135</v>
      </c>
      <c r="C72">
        <v>1911</v>
      </c>
      <c r="D72">
        <v>1912</v>
      </c>
      <c r="E72" s="5">
        <v>0.35147417488902016</v>
      </c>
      <c r="F72" s="17" t="s">
        <v>102</v>
      </c>
      <c r="G72" s="17" t="s">
        <v>102</v>
      </c>
      <c r="H72" s="9">
        <v>1</v>
      </c>
      <c r="I72">
        <v>0</v>
      </c>
      <c r="J72">
        <v>0</v>
      </c>
      <c r="K72">
        <v>386</v>
      </c>
      <c r="L72">
        <v>14000</v>
      </c>
      <c r="M72">
        <v>6000</v>
      </c>
      <c r="N72" s="5">
        <v>0.0180282</v>
      </c>
      <c r="O72" s="5">
        <v>0.0332649</v>
      </c>
      <c r="P72" s="5">
        <v>0.28731682612981047</v>
      </c>
      <c r="Q72" s="5">
        <v>0.0158286</v>
      </c>
      <c r="R72" s="5">
        <v>0.0392625</v>
      </c>
      <c r="S72" s="5">
        <v>0.4118604614390416</v>
      </c>
      <c r="T72" s="5">
        <v>0.038234569367246944</v>
      </c>
      <c r="U72" s="5">
        <v>0.054599224956333556</v>
      </c>
      <c r="V72" s="5">
        <v>0.24693005573560908</v>
      </c>
      <c r="W72" s="34">
        <v>33.104166666666664</v>
      </c>
      <c r="X72" s="34">
        <v>100.95876288659794</v>
      </c>
      <c r="Y72">
        <v>11123</v>
      </c>
      <c r="Z72">
        <v>29379</v>
      </c>
      <c r="AA72">
        <v>336</v>
      </c>
      <c r="AB72">
        <v>291</v>
      </c>
      <c r="AD72" s="29">
        <v>97</v>
      </c>
      <c r="AE72" s="29">
        <v>114</v>
      </c>
      <c r="AF72" s="29" t="s">
        <v>135</v>
      </c>
      <c r="AG72" s="29">
        <v>1911</v>
      </c>
      <c r="AH72" s="30" t="s">
        <v>6</v>
      </c>
      <c r="AI72" s="30" t="s">
        <v>11</v>
      </c>
      <c r="AJ72" s="30" t="s">
        <v>11</v>
      </c>
      <c r="AK72" s="30" t="s">
        <v>98</v>
      </c>
      <c r="AL72" s="30" t="s">
        <v>98</v>
      </c>
      <c r="AM72" s="30" t="s">
        <v>98</v>
      </c>
      <c r="AN72" s="30" t="s">
        <v>102</v>
      </c>
      <c r="AO72" s="30"/>
      <c r="AP72" s="30" t="s">
        <v>6</v>
      </c>
      <c r="AQ72" s="30" t="s">
        <v>11</v>
      </c>
      <c r="AR72" s="30" t="s">
        <v>209</v>
      </c>
      <c r="AS72" s="30" t="s">
        <v>209</v>
      </c>
      <c r="AT72" s="31" t="s">
        <v>102</v>
      </c>
      <c r="AU72" s="31" t="s">
        <v>102</v>
      </c>
      <c r="AV72">
        <v>0.1891891891891892</v>
      </c>
      <c r="AW72">
        <v>0.21621621621621623</v>
      </c>
      <c r="AX72">
        <v>0.2702702702702703</v>
      </c>
      <c r="AY72">
        <v>0.1891891891891892</v>
      </c>
    </row>
    <row r="73" spans="1:51" ht="38.25">
      <c r="A73">
        <v>103</v>
      </c>
      <c r="B73" t="s">
        <v>137</v>
      </c>
      <c r="C73">
        <v>1913</v>
      </c>
      <c r="D73">
        <v>1913</v>
      </c>
      <c r="E73" s="5">
        <v>0.3668945481468367</v>
      </c>
      <c r="F73" s="17" t="s">
        <v>98</v>
      </c>
      <c r="G73" s="17" t="s">
        <v>98</v>
      </c>
      <c r="H73" s="9">
        <v>0</v>
      </c>
      <c r="I73">
        <v>3</v>
      </c>
      <c r="J73">
        <v>1</v>
      </c>
      <c r="K73">
        <v>31</v>
      </c>
      <c r="L73">
        <v>42500</v>
      </c>
      <c r="M73">
        <v>18500</v>
      </c>
      <c r="N73" s="5">
        <v>0.0091181</v>
      </c>
      <c r="O73" s="5">
        <v>0.015734</v>
      </c>
      <c r="P73" s="5">
        <v>0.6706376868022716</v>
      </c>
      <c r="Q73" s="5">
        <v>0.0320371</v>
      </c>
      <c r="R73" s="5">
        <v>0.015734</v>
      </c>
      <c r="S73" s="5">
        <v>0.33133396102161666</v>
      </c>
      <c r="T73" s="5">
        <v>0.022137258895126855</v>
      </c>
      <c r="U73" s="5">
        <v>0.044675267134109825</v>
      </c>
      <c r="V73" s="5">
        <v>0.9059301263876207</v>
      </c>
      <c r="W73" s="34">
        <v>26.353448275862068</v>
      </c>
      <c r="X73" s="34">
        <v>2.7364864864864864</v>
      </c>
      <c r="Y73">
        <v>6114</v>
      </c>
      <c r="Z73">
        <v>1620</v>
      </c>
      <c r="AA73">
        <v>232</v>
      </c>
      <c r="AB73">
        <v>592</v>
      </c>
      <c r="AD73" s="29">
        <v>103</v>
      </c>
      <c r="AE73" s="29">
        <v>1251</v>
      </c>
      <c r="AF73" s="29" t="s">
        <v>137</v>
      </c>
      <c r="AG73" s="29">
        <v>1913</v>
      </c>
      <c r="AH73" s="30" t="s">
        <v>228</v>
      </c>
      <c r="AI73" s="30" t="s">
        <v>46</v>
      </c>
      <c r="AJ73" s="30" t="s">
        <v>46</v>
      </c>
      <c r="AK73" s="30" t="s">
        <v>98</v>
      </c>
      <c r="AL73" s="30" t="s">
        <v>98</v>
      </c>
      <c r="AM73" s="30" t="s">
        <v>98</v>
      </c>
      <c r="AN73" s="30" t="s">
        <v>102</v>
      </c>
      <c r="AO73" s="30"/>
      <c r="AP73" s="30" t="s">
        <v>229</v>
      </c>
      <c r="AQ73" s="30" t="s">
        <v>46</v>
      </c>
      <c r="AR73" s="30" t="s">
        <v>230</v>
      </c>
      <c r="AS73" s="30" t="s">
        <v>209</v>
      </c>
      <c r="AT73" s="31" t="s">
        <v>98</v>
      </c>
      <c r="AU73" s="31" t="s">
        <v>98</v>
      </c>
      <c r="AV73">
        <v>0.20512820512820512</v>
      </c>
      <c r="AW73">
        <v>0.23076923076923078</v>
      </c>
      <c r="AX73">
        <v>0.28205128205128205</v>
      </c>
      <c r="AY73">
        <v>0.20512820512820512</v>
      </c>
    </row>
    <row r="74" spans="1:51" ht="12.75">
      <c r="A74">
        <v>147</v>
      </c>
      <c r="B74" t="s">
        <v>153</v>
      </c>
      <c r="C74">
        <v>1948</v>
      </c>
      <c r="D74">
        <v>1949</v>
      </c>
      <c r="E74" s="5">
        <v>0.1836841097728189</v>
      </c>
      <c r="F74" s="17" t="s">
        <v>142</v>
      </c>
      <c r="G74" s="17" t="s">
        <v>102</v>
      </c>
      <c r="H74" s="9">
        <v>1</v>
      </c>
      <c r="I74">
        <v>0</v>
      </c>
      <c r="J74">
        <v>0</v>
      </c>
      <c r="K74">
        <v>169</v>
      </c>
      <c r="L74">
        <v>1000</v>
      </c>
      <c r="M74">
        <v>1000</v>
      </c>
      <c r="N74" s="5">
        <v>0.0118022</v>
      </c>
      <c r="O74" s="5">
        <v>0.0524505</v>
      </c>
      <c r="P74" s="5">
        <v>0.18097063373336966</v>
      </c>
      <c r="Q74" s="5">
        <v>0.0113594</v>
      </c>
      <c r="R74" s="5">
        <v>0.0514099</v>
      </c>
      <c r="S74" s="5">
        <v>0.4183603582235719</v>
      </c>
      <c r="T74" s="5">
        <v>0.010516924002249043</v>
      </c>
      <c r="U74" s="5">
        <v>0.014621509397381988</v>
      </c>
      <c r="V74" s="5">
        <v>0.321021416570197</v>
      </c>
      <c r="W74" s="34">
        <v>405.33584905660376</v>
      </c>
      <c r="X74" s="34">
        <v>857.3084112149533</v>
      </c>
      <c r="Y74">
        <v>107414</v>
      </c>
      <c r="Z74">
        <v>275196</v>
      </c>
      <c r="AA74">
        <v>265</v>
      </c>
      <c r="AB74">
        <v>321</v>
      </c>
      <c r="AD74" s="29">
        <v>147</v>
      </c>
      <c r="AE74" s="29">
        <v>1238</v>
      </c>
      <c r="AF74" s="29" t="s">
        <v>153</v>
      </c>
      <c r="AG74" s="29">
        <v>1948</v>
      </c>
      <c r="AH74" s="30" t="s">
        <v>67</v>
      </c>
      <c r="AI74" s="30" t="s">
        <v>66</v>
      </c>
      <c r="AJ74" s="30" t="s">
        <v>66</v>
      </c>
      <c r="AK74" s="30" t="s">
        <v>98</v>
      </c>
      <c r="AL74" s="30" t="s">
        <v>98</v>
      </c>
      <c r="AM74" s="30" t="s">
        <v>98</v>
      </c>
      <c r="AN74" s="30" t="s">
        <v>102</v>
      </c>
      <c r="AO74" s="30"/>
      <c r="AP74" s="30" t="s">
        <v>67</v>
      </c>
      <c r="AQ74" s="30" t="s">
        <v>66</v>
      </c>
      <c r="AR74" s="30" t="s">
        <v>209</v>
      </c>
      <c r="AS74" s="30" t="s">
        <v>209</v>
      </c>
      <c r="AT74" s="31" t="s">
        <v>142</v>
      </c>
      <c r="AU74" s="31" t="s">
        <v>102</v>
      </c>
      <c r="AV74">
        <v>0.15789473684210525</v>
      </c>
      <c r="AW74">
        <v>0.19298245614035087</v>
      </c>
      <c r="AX74">
        <v>0.3157894736842105</v>
      </c>
      <c r="AY74">
        <v>0.22807017543859648</v>
      </c>
    </row>
    <row r="75" spans="1:51" ht="12.75">
      <c r="A75">
        <v>157</v>
      </c>
      <c r="B75" t="s">
        <v>157</v>
      </c>
      <c r="C75">
        <v>1956</v>
      </c>
      <c r="D75">
        <v>1956</v>
      </c>
      <c r="E75" s="5">
        <v>0.8147506168212625</v>
      </c>
      <c r="F75" s="17" t="s">
        <v>102</v>
      </c>
      <c r="G75" s="17" t="s">
        <v>102</v>
      </c>
      <c r="H75" s="9">
        <v>0</v>
      </c>
      <c r="I75">
        <v>4</v>
      </c>
      <c r="J75">
        <v>0</v>
      </c>
      <c r="K75">
        <v>9</v>
      </c>
      <c r="L75">
        <v>3000</v>
      </c>
      <c r="M75">
        <v>221</v>
      </c>
      <c r="N75" s="5">
        <v>0.0052175</v>
      </c>
      <c r="O75" s="5">
        <v>0.0011863</v>
      </c>
      <c r="P75" s="5">
        <v>0.05914191793244162</v>
      </c>
      <c r="Q75" s="5">
        <v>0.0052175</v>
      </c>
      <c r="R75" s="5">
        <v>0.0830025</v>
      </c>
      <c r="S75" s="5">
        <v>0.6253713296806477</v>
      </c>
      <c r="T75" s="5">
        <v>0.0034700400506596767</v>
      </c>
      <c r="U75" s="5">
        <v>0.0020787273551497462</v>
      </c>
      <c r="V75" s="5">
        <v>0.7844740556093306</v>
      </c>
      <c r="W75" s="34">
        <v>2563.1075268817203</v>
      </c>
      <c r="X75" s="34">
        <v>704.1866666666666</v>
      </c>
      <c r="Y75">
        <v>238369</v>
      </c>
      <c r="Z75">
        <v>52814</v>
      </c>
      <c r="AA75">
        <v>93</v>
      </c>
      <c r="AB75">
        <v>75</v>
      </c>
      <c r="AD75" s="29">
        <v>157</v>
      </c>
      <c r="AE75" s="29">
        <v>200</v>
      </c>
      <c r="AF75" s="29" t="s">
        <v>157</v>
      </c>
      <c r="AG75" s="29">
        <v>1956</v>
      </c>
      <c r="AH75" s="30" t="s">
        <v>39</v>
      </c>
      <c r="AI75" s="30" t="s">
        <v>69</v>
      </c>
      <c r="AJ75" s="30" t="s">
        <v>39</v>
      </c>
      <c r="AK75" s="30" t="s">
        <v>98</v>
      </c>
      <c r="AL75" s="30" t="s">
        <v>102</v>
      </c>
      <c r="AM75" s="30" t="s">
        <v>98</v>
      </c>
      <c r="AN75" s="30" t="s">
        <v>98</v>
      </c>
      <c r="AO75" s="30" t="s">
        <v>98</v>
      </c>
      <c r="AP75" s="30" t="s">
        <v>39</v>
      </c>
      <c r="AQ75" s="30" t="s">
        <v>69</v>
      </c>
      <c r="AR75" s="30" t="s">
        <v>209</v>
      </c>
      <c r="AS75" s="30" t="s">
        <v>221</v>
      </c>
      <c r="AT75" s="31" t="s">
        <v>102</v>
      </c>
      <c r="AU75" s="31" t="s">
        <v>102</v>
      </c>
      <c r="AV75">
        <v>0.16393442622950818</v>
      </c>
      <c r="AW75">
        <v>0.18032786885245902</v>
      </c>
      <c r="AX75">
        <v>0.32786885245901637</v>
      </c>
      <c r="AY75">
        <v>0.22950819672131148</v>
      </c>
    </row>
    <row r="76" spans="1:51" ht="25.5">
      <c r="A76">
        <v>163</v>
      </c>
      <c r="B76" t="s">
        <v>159</v>
      </c>
      <c r="C76">
        <v>1965</v>
      </c>
      <c r="D76">
        <v>1975</v>
      </c>
      <c r="E76" s="5">
        <v>0.018180767131692897</v>
      </c>
      <c r="F76" s="17" t="s">
        <v>98</v>
      </c>
      <c r="G76" s="17" t="s">
        <v>98</v>
      </c>
      <c r="H76" s="9">
        <v>0</v>
      </c>
      <c r="I76">
        <v>4</v>
      </c>
      <c r="J76">
        <v>2</v>
      </c>
      <c r="K76">
        <v>3735</v>
      </c>
      <c r="L76">
        <v>700000</v>
      </c>
      <c r="M76">
        <v>321442</v>
      </c>
      <c r="N76" s="5">
        <v>0.0039942</v>
      </c>
      <c r="O76" s="5">
        <v>0.21569950000000002</v>
      </c>
      <c r="P76" s="5">
        <v>0.47386513271883013</v>
      </c>
      <c r="Q76" s="5">
        <v>0.0068374</v>
      </c>
      <c r="R76" s="5">
        <v>0.0075915999999999996</v>
      </c>
      <c r="S76" s="5">
        <v>0.028318806958651487</v>
      </c>
      <c r="T76" s="5">
        <v>0.007406710396724381</v>
      </c>
      <c r="U76" s="5">
        <v>0.2541406919193046</v>
      </c>
      <c r="V76" s="5">
        <v>0.08307894484962873</v>
      </c>
      <c r="W76" s="34">
        <v>1465.5078125</v>
      </c>
      <c r="X76" s="34">
        <v>16174.434716290421</v>
      </c>
      <c r="Y76">
        <v>375170</v>
      </c>
      <c r="Z76">
        <v>53019797</v>
      </c>
      <c r="AA76">
        <v>256</v>
      </c>
      <c r="AB76">
        <v>3278</v>
      </c>
      <c r="AD76" s="29">
        <v>163</v>
      </c>
      <c r="AE76" s="29">
        <v>611</v>
      </c>
      <c r="AF76" s="29" t="s">
        <v>159</v>
      </c>
      <c r="AG76" s="29">
        <v>1965</v>
      </c>
      <c r="AH76" s="30" t="s">
        <v>77</v>
      </c>
      <c r="AI76" s="30" t="s">
        <v>9</v>
      </c>
      <c r="AJ76" s="30" t="s">
        <v>9</v>
      </c>
      <c r="AK76" s="30" t="s">
        <v>98</v>
      </c>
      <c r="AL76" s="30" t="s">
        <v>98</v>
      </c>
      <c r="AM76" s="30" t="s">
        <v>98</v>
      </c>
      <c r="AN76" s="30" t="s">
        <v>102</v>
      </c>
      <c r="AO76" s="30"/>
      <c r="AP76" s="30" t="s">
        <v>77</v>
      </c>
      <c r="AQ76" s="30" t="s">
        <v>248</v>
      </c>
      <c r="AR76" s="30" t="s">
        <v>209</v>
      </c>
      <c r="AS76" s="30" t="s">
        <v>249</v>
      </c>
      <c r="AT76" s="31" t="s">
        <v>98</v>
      </c>
      <c r="AU76" s="31" t="s">
        <v>98</v>
      </c>
      <c r="AV76">
        <v>0.1746031746031746</v>
      </c>
      <c r="AW76">
        <v>0.19047619047619047</v>
      </c>
      <c r="AX76">
        <v>0.3492063492063492</v>
      </c>
      <c r="AY76">
        <v>0.23809523809523808</v>
      </c>
    </row>
    <row r="77" spans="1:51" ht="12.75">
      <c r="A77">
        <v>166</v>
      </c>
      <c r="B77" t="s">
        <v>160</v>
      </c>
      <c r="C77">
        <v>1965</v>
      </c>
      <c r="D77">
        <v>1965</v>
      </c>
      <c r="E77" s="5">
        <v>0.17617369669069474</v>
      </c>
      <c r="F77" s="17" t="s">
        <v>98</v>
      </c>
      <c r="G77" s="17" t="s">
        <v>103</v>
      </c>
      <c r="H77" s="9">
        <v>1</v>
      </c>
      <c r="I77">
        <v>0</v>
      </c>
      <c r="J77">
        <v>0</v>
      </c>
      <c r="K77">
        <v>50</v>
      </c>
      <c r="L77">
        <v>3800</v>
      </c>
      <c r="M77">
        <v>3261</v>
      </c>
      <c r="N77" s="5">
        <v>0.0111593</v>
      </c>
      <c r="O77" s="5">
        <v>0.0521833</v>
      </c>
      <c r="P77" s="5">
        <v>0.17617369669069474</v>
      </c>
      <c r="Q77" s="5">
        <v>0.0111593</v>
      </c>
      <c r="R77" s="5">
        <v>0.0521833</v>
      </c>
      <c r="S77" s="5">
        <v>0.18620677408897685</v>
      </c>
      <c r="T77" s="5">
        <v>0.008088848882169852</v>
      </c>
      <c r="U77" s="5">
        <v>0.035351294054330865</v>
      </c>
      <c r="V77" s="5">
        <v>0.5112609560901854</v>
      </c>
      <c r="W77" s="34">
        <v>1546.9747292418772</v>
      </c>
      <c r="X77" s="34">
        <v>1478.827868852459</v>
      </c>
      <c r="Y77">
        <v>428512</v>
      </c>
      <c r="Z77">
        <v>1804170</v>
      </c>
      <c r="AA77">
        <v>277</v>
      </c>
      <c r="AB77">
        <v>1220</v>
      </c>
      <c r="AD77" s="29">
        <v>166</v>
      </c>
      <c r="AE77" s="29">
        <v>1312</v>
      </c>
      <c r="AF77" s="29" t="s">
        <v>160</v>
      </c>
      <c r="AG77" s="29">
        <v>1965</v>
      </c>
      <c r="AH77" s="30" t="s">
        <v>67</v>
      </c>
      <c r="AI77" s="30" t="s">
        <v>66</v>
      </c>
      <c r="AJ77" s="30" t="s">
        <v>67</v>
      </c>
      <c r="AK77" s="30" t="s">
        <v>98</v>
      </c>
      <c r="AL77" s="30" t="s">
        <v>102</v>
      </c>
      <c r="AM77" s="30" t="s">
        <v>98</v>
      </c>
      <c r="AN77" s="30" t="s">
        <v>98</v>
      </c>
      <c r="AO77" s="30" t="s">
        <v>98</v>
      </c>
      <c r="AP77" s="30" t="s">
        <v>67</v>
      </c>
      <c r="AQ77" s="30" t="s">
        <v>66</v>
      </c>
      <c r="AR77" s="30" t="s">
        <v>209</v>
      </c>
      <c r="AS77" s="30" t="s">
        <v>209</v>
      </c>
      <c r="AT77" s="31" t="s">
        <v>98</v>
      </c>
      <c r="AU77" s="31" t="s">
        <v>103</v>
      </c>
      <c r="AV77">
        <v>0.1875</v>
      </c>
      <c r="AW77">
        <v>0.1875</v>
      </c>
      <c r="AX77">
        <v>0.359375</v>
      </c>
      <c r="AY77">
        <v>0.25</v>
      </c>
    </row>
    <row r="78" spans="1:51" ht="25.5">
      <c r="A78">
        <v>169</v>
      </c>
      <c r="B78" t="s">
        <v>161</v>
      </c>
      <c r="C78">
        <v>1967</v>
      </c>
      <c r="D78">
        <v>1967</v>
      </c>
      <c r="E78" s="5">
        <v>0.8473669278705525</v>
      </c>
      <c r="F78" s="17" t="s">
        <v>102</v>
      </c>
      <c r="G78" s="17" t="s">
        <v>102</v>
      </c>
      <c r="H78" s="9">
        <v>0</v>
      </c>
      <c r="I78">
        <v>0</v>
      </c>
      <c r="J78">
        <v>1</v>
      </c>
      <c r="K78">
        <v>6</v>
      </c>
      <c r="L78">
        <v>18600</v>
      </c>
      <c r="M78">
        <v>1000</v>
      </c>
      <c r="N78" s="5">
        <v>0.0086617</v>
      </c>
      <c r="O78" s="5">
        <v>0.0015602</v>
      </c>
      <c r="P78" s="5">
        <v>0.8473669278705525</v>
      </c>
      <c r="Q78" s="5">
        <v>0.0086617</v>
      </c>
      <c r="R78" s="5">
        <v>0.0015602</v>
      </c>
      <c r="S78" s="5">
        <v>0.769652223787309</v>
      </c>
      <c r="T78" s="5">
        <v>0.009652927626595146</v>
      </c>
      <c r="U78" s="5">
        <v>0.0028890066760109915</v>
      </c>
      <c r="V78" s="5">
        <v>0.24509953524689612</v>
      </c>
      <c r="W78" s="34">
        <v>2128.225</v>
      </c>
      <c r="X78" s="34">
        <v>6554.88</v>
      </c>
      <c r="Y78">
        <v>766161</v>
      </c>
      <c r="Z78">
        <v>491616</v>
      </c>
      <c r="AA78">
        <v>360</v>
      </c>
      <c r="AB78">
        <v>75</v>
      </c>
      <c r="AD78" s="29">
        <v>169</v>
      </c>
      <c r="AE78" s="29">
        <v>1035</v>
      </c>
      <c r="AF78" s="29" t="s">
        <v>161</v>
      </c>
      <c r="AG78" s="29">
        <v>1967</v>
      </c>
      <c r="AH78" s="30" t="s">
        <v>250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250</v>
      </c>
      <c r="AQ78" s="30" t="s">
        <v>69</v>
      </c>
      <c r="AR78" s="30" t="s">
        <v>209</v>
      </c>
      <c r="AS78" s="30" t="s">
        <v>209</v>
      </c>
      <c r="AT78" s="31" t="s">
        <v>102</v>
      </c>
      <c r="AU78" s="31" t="s">
        <v>102</v>
      </c>
      <c r="AV78">
        <v>0.2</v>
      </c>
      <c r="AW78">
        <v>0.18461538461538463</v>
      </c>
      <c r="AX78">
        <v>0.36923076923076925</v>
      </c>
      <c r="AY78">
        <v>0.26153846153846155</v>
      </c>
    </row>
    <row r="79" spans="1:51" ht="12.75">
      <c r="A79">
        <v>175</v>
      </c>
      <c r="B79" t="s">
        <v>163</v>
      </c>
      <c r="C79">
        <v>1969</v>
      </c>
      <c r="D79">
        <v>1969</v>
      </c>
      <c r="E79" s="5">
        <v>0.4169141785211818</v>
      </c>
      <c r="F79" s="17" t="s">
        <v>102</v>
      </c>
      <c r="G79" s="17" t="s">
        <v>103</v>
      </c>
      <c r="H79" s="9">
        <v>1</v>
      </c>
      <c r="I79">
        <v>0</v>
      </c>
      <c r="J79">
        <v>0</v>
      </c>
      <c r="K79">
        <v>5</v>
      </c>
      <c r="L79">
        <v>1200</v>
      </c>
      <c r="M79">
        <v>700</v>
      </c>
      <c r="N79" s="5">
        <v>0.0002667</v>
      </c>
      <c r="O79" s="5">
        <v>0.000373</v>
      </c>
      <c r="P79" s="5">
        <v>0.4169141785211818</v>
      </c>
      <c r="Q79" s="5">
        <v>0.0002667</v>
      </c>
      <c r="R79" s="5">
        <v>0.000373</v>
      </c>
      <c r="S79" s="5">
        <v>0.5676543299380361</v>
      </c>
      <c r="T79" s="5">
        <v>0.00013690459585769787</v>
      </c>
      <c r="U79" s="5">
        <v>0.00010427139565220932</v>
      </c>
      <c r="V79" s="5">
        <v>0.31113058720420683</v>
      </c>
      <c r="W79" s="34">
        <v>1183.3333333333333</v>
      </c>
      <c r="X79" s="34">
        <v>2620</v>
      </c>
      <c r="Y79">
        <v>7100</v>
      </c>
      <c r="Z79">
        <v>10480</v>
      </c>
      <c r="AA79">
        <v>6</v>
      </c>
      <c r="AB79">
        <v>4</v>
      </c>
      <c r="AD79" s="29">
        <v>175</v>
      </c>
      <c r="AE79" s="29">
        <v>1206</v>
      </c>
      <c r="AF79" s="29" t="s">
        <v>163</v>
      </c>
      <c r="AG79" s="29">
        <v>1969</v>
      </c>
      <c r="AH79" s="30" t="s">
        <v>44</v>
      </c>
      <c r="AI79" s="30" t="s">
        <v>37</v>
      </c>
      <c r="AJ79" s="30" t="s">
        <v>37</v>
      </c>
      <c r="AK79" s="30" t="s">
        <v>98</v>
      </c>
      <c r="AL79" s="30" t="s">
        <v>98</v>
      </c>
      <c r="AM79" s="30" t="s">
        <v>98</v>
      </c>
      <c r="AN79" s="30" t="s">
        <v>102</v>
      </c>
      <c r="AO79" s="30"/>
      <c r="AP79" s="30" t="s">
        <v>44</v>
      </c>
      <c r="AQ79" s="30" t="s">
        <v>37</v>
      </c>
      <c r="AR79" s="30" t="s">
        <v>209</v>
      </c>
      <c r="AS79" s="30" t="s">
        <v>209</v>
      </c>
      <c r="AT79" s="31" t="s">
        <v>102</v>
      </c>
      <c r="AU79" s="31" t="s">
        <v>103</v>
      </c>
      <c r="AV79">
        <v>0.208955223880597</v>
      </c>
      <c r="AW79">
        <v>0.208955223880597</v>
      </c>
      <c r="AX79">
        <v>0.373134328358209</v>
      </c>
      <c r="AY79">
        <v>0.26865671641791045</v>
      </c>
    </row>
    <row r="80" spans="1:51" ht="52.5" customHeight="1">
      <c r="A80">
        <v>205</v>
      </c>
      <c r="B80" t="s">
        <v>173</v>
      </c>
      <c r="C80">
        <v>1982</v>
      </c>
      <c r="D80">
        <v>1982</v>
      </c>
      <c r="E80" s="5">
        <v>0.4783993989397966</v>
      </c>
      <c r="F80" s="17" t="s">
        <v>142</v>
      </c>
      <c r="G80" s="17" t="s">
        <v>103</v>
      </c>
      <c r="H80" s="9">
        <v>1</v>
      </c>
      <c r="I80">
        <v>0</v>
      </c>
      <c r="J80">
        <v>0</v>
      </c>
      <c r="K80">
        <v>138</v>
      </c>
      <c r="L80">
        <v>1000</v>
      </c>
      <c r="M80">
        <v>235</v>
      </c>
      <c r="N80" s="5">
        <v>0.0034384</v>
      </c>
      <c r="O80" s="5">
        <v>0.0037489</v>
      </c>
      <c r="P80" s="5">
        <v>0.4783993989397966</v>
      </c>
      <c r="Q80" s="5">
        <v>0.0034384</v>
      </c>
      <c r="R80" s="5">
        <v>0.0037489</v>
      </c>
      <c r="S80" s="5">
        <v>0.4393321966701224</v>
      </c>
      <c r="T80" s="5">
        <v>0.007174890809203086</v>
      </c>
      <c r="U80" s="5">
        <v>0.00915646588075614</v>
      </c>
      <c r="V80" s="5">
        <v>0.17445383687699265</v>
      </c>
      <c r="W80" s="34">
        <v>8495.353333333333</v>
      </c>
      <c r="X80" s="34">
        <v>40201.50243902439</v>
      </c>
      <c r="Y80">
        <v>2548606</v>
      </c>
      <c r="Z80">
        <v>8241308</v>
      </c>
      <c r="AA80">
        <v>300</v>
      </c>
      <c r="AB80">
        <v>205</v>
      </c>
      <c r="AD80" s="29">
        <v>205</v>
      </c>
      <c r="AE80" s="29">
        <v>3442</v>
      </c>
      <c r="AF80" s="29" t="s">
        <v>173</v>
      </c>
      <c r="AG80" s="29">
        <v>1982</v>
      </c>
      <c r="AH80" s="30" t="s">
        <v>72</v>
      </c>
      <c r="AI80" s="30" t="s">
        <v>69</v>
      </c>
      <c r="AJ80" s="30" t="s">
        <v>72</v>
      </c>
      <c r="AK80" s="30" t="s">
        <v>98</v>
      </c>
      <c r="AL80" s="30" t="s">
        <v>102</v>
      </c>
      <c r="AM80" s="30" t="s">
        <v>98</v>
      </c>
      <c r="AN80" s="30" t="s">
        <v>98</v>
      </c>
      <c r="AO80" s="30" t="s">
        <v>98</v>
      </c>
      <c r="AP80" s="30" t="s">
        <v>72</v>
      </c>
      <c r="AQ80" s="30" t="s">
        <v>69</v>
      </c>
      <c r="AR80" s="30" t="s">
        <v>209</v>
      </c>
      <c r="AS80" s="30" t="s">
        <v>209</v>
      </c>
      <c r="AT80" s="31" t="s">
        <v>142</v>
      </c>
      <c r="AU80" s="31" t="s">
        <v>103</v>
      </c>
      <c r="AV80">
        <v>0.19480519480519481</v>
      </c>
      <c r="AW80">
        <v>0.2077922077922078</v>
      </c>
      <c r="AX80">
        <v>0.33766233766233766</v>
      </c>
      <c r="AY80">
        <v>0.2727272727272727</v>
      </c>
    </row>
    <row r="82" spans="37:41" ht="12.75"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</row>
    <row r="83" spans="2:5" ht="12.75">
      <c r="B83" s="5" t="s">
        <v>285</v>
      </c>
      <c r="E83" s="5">
        <f>AVERAGE(E66:E80)</f>
        <v>0.45209486991878883</v>
      </c>
    </row>
    <row r="84" spans="2:5" ht="12.75">
      <c r="B84" s="5" t="s">
        <v>286</v>
      </c>
      <c r="E84" s="5">
        <f>AVERAGE(E2:E65)</f>
        <v>0.703119072037698</v>
      </c>
    </row>
    <row r="86" ht="12.75">
      <c r="B86" t="s">
        <v>310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H82"/>
  <sheetViews>
    <sheetView zoomScalePageLayoutView="0" workbookViewId="0" topLeftCell="A28">
      <selection activeCell="F28" sqref="F28"/>
    </sheetView>
  </sheetViews>
  <sheetFormatPr defaultColWidth="9.140625" defaultRowHeight="12.75"/>
  <cols>
    <col min="1" max="1" width="23.28125" style="0" customWidth="1"/>
    <col min="3" max="3" width="10.140625" style="0" customWidth="1"/>
    <col min="4" max="4" width="10.710937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13.28125" style="0" customWidth="1"/>
  </cols>
  <sheetData>
    <row r="1" spans="1:8" ht="66" customHeight="1">
      <c r="A1" s="26" t="s">
        <v>201</v>
      </c>
      <c r="B1" s="26" t="s">
        <v>90</v>
      </c>
      <c r="C1" s="27" t="s">
        <v>202</v>
      </c>
      <c r="D1" s="27" t="s">
        <v>203</v>
      </c>
      <c r="E1" s="27" t="s">
        <v>204</v>
      </c>
      <c r="F1" s="27" t="s">
        <v>318</v>
      </c>
      <c r="G1" s="27" t="s">
        <v>319</v>
      </c>
      <c r="H1" s="27" t="s">
        <v>320</v>
      </c>
    </row>
    <row r="2" spans="1:8" ht="12.75">
      <c r="A2" s="29" t="s">
        <v>97</v>
      </c>
      <c r="B2" s="29">
        <v>1823</v>
      </c>
      <c r="C2" s="30" t="s">
        <v>4</v>
      </c>
      <c r="D2" s="30" t="s">
        <v>4</v>
      </c>
      <c r="E2" s="30" t="s">
        <v>4</v>
      </c>
      <c r="F2" s="30" t="s">
        <v>102</v>
      </c>
      <c r="G2" s="30" t="s">
        <v>102</v>
      </c>
      <c r="H2" s="30" t="s">
        <v>102</v>
      </c>
    </row>
    <row r="3" spans="1:8" ht="12.75">
      <c r="A3" s="29" t="s">
        <v>99</v>
      </c>
      <c r="B3" s="29">
        <v>1828</v>
      </c>
      <c r="C3" s="30" t="s">
        <v>7</v>
      </c>
      <c r="D3" s="30" t="s">
        <v>7</v>
      </c>
      <c r="E3" s="30" t="s">
        <v>7</v>
      </c>
      <c r="F3" s="30" t="s">
        <v>102</v>
      </c>
      <c r="G3" s="30" t="s">
        <v>102</v>
      </c>
      <c r="H3" s="30" t="s">
        <v>102</v>
      </c>
    </row>
    <row r="4" spans="1:8" ht="12.75">
      <c r="A4" s="29" t="s">
        <v>100</v>
      </c>
      <c r="B4" s="29">
        <v>1846</v>
      </c>
      <c r="C4" s="30" t="s">
        <v>9</v>
      </c>
      <c r="D4" s="30" t="s">
        <v>9</v>
      </c>
      <c r="E4" s="30" t="s">
        <v>9</v>
      </c>
      <c r="F4" s="30" t="s">
        <v>102</v>
      </c>
      <c r="G4" s="30" t="s">
        <v>102</v>
      </c>
      <c r="H4" s="30" t="s">
        <v>102</v>
      </c>
    </row>
    <row r="5" spans="1:8" ht="12.75">
      <c r="A5" s="29" t="s">
        <v>101</v>
      </c>
      <c r="B5" s="29">
        <v>1848</v>
      </c>
      <c r="C5" s="30" t="s">
        <v>11</v>
      </c>
      <c r="D5" s="30" t="s">
        <v>11</v>
      </c>
      <c r="E5" s="30" t="s">
        <v>10</v>
      </c>
      <c r="F5" s="30" t="s">
        <v>102</v>
      </c>
      <c r="G5" s="30" t="s">
        <v>98</v>
      </c>
      <c r="H5" s="30" t="s">
        <v>102</v>
      </c>
    </row>
    <row r="6" spans="1:8" ht="12.75">
      <c r="A6" s="29" t="s">
        <v>104</v>
      </c>
      <c r="B6" s="29">
        <v>1848</v>
      </c>
      <c r="C6" s="30" t="s">
        <v>15</v>
      </c>
      <c r="D6" s="30" t="s">
        <v>15</v>
      </c>
      <c r="E6" s="30" t="s">
        <v>15</v>
      </c>
      <c r="F6" s="30" t="s">
        <v>102</v>
      </c>
      <c r="G6" s="30" t="s">
        <v>102</v>
      </c>
      <c r="H6" s="30" t="s">
        <v>102</v>
      </c>
    </row>
    <row r="7" spans="1:8" ht="25.5">
      <c r="A7" s="29" t="s">
        <v>106</v>
      </c>
      <c r="B7" s="29">
        <v>1849</v>
      </c>
      <c r="C7" s="30" t="s">
        <v>211</v>
      </c>
      <c r="D7" s="30" t="s">
        <v>4</v>
      </c>
      <c r="E7" s="30" t="s">
        <v>10</v>
      </c>
      <c r="F7" s="30" t="s">
        <v>102</v>
      </c>
      <c r="G7" s="30" t="s">
        <v>102</v>
      </c>
      <c r="H7" s="30" t="s">
        <v>102</v>
      </c>
    </row>
    <row r="8" spans="1:8" ht="12.75">
      <c r="A8" s="29" t="s">
        <v>107</v>
      </c>
      <c r="B8" s="29">
        <v>1851</v>
      </c>
      <c r="C8" s="30" t="s">
        <v>18</v>
      </c>
      <c r="D8" s="30" t="s">
        <v>19</v>
      </c>
      <c r="E8" s="30" t="s">
        <v>19</v>
      </c>
      <c r="F8" s="30" t="s">
        <v>98</v>
      </c>
      <c r="G8" s="30" t="s">
        <v>98</v>
      </c>
      <c r="H8" s="30" t="s">
        <v>98</v>
      </c>
    </row>
    <row r="9" spans="1:8" ht="12.75">
      <c r="A9" s="29" t="s">
        <v>108</v>
      </c>
      <c r="B9" s="29">
        <v>1853</v>
      </c>
      <c r="C9" s="30" t="s">
        <v>7</v>
      </c>
      <c r="D9" s="30" t="s">
        <v>6</v>
      </c>
      <c r="E9" s="30" t="s">
        <v>7</v>
      </c>
      <c r="F9" s="30" t="s">
        <v>98</v>
      </c>
      <c r="G9" s="30" t="s">
        <v>102</v>
      </c>
      <c r="H9" s="30" t="s">
        <v>98</v>
      </c>
    </row>
    <row r="10" spans="1:8" ht="12.75">
      <c r="A10" s="29" t="s">
        <v>109</v>
      </c>
      <c r="B10" s="29">
        <v>1856</v>
      </c>
      <c r="C10" s="30" t="s">
        <v>20</v>
      </c>
      <c r="D10" s="30" t="s">
        <v>20</v>
      </c>
      <c r="E10" s="30" t="s">
        <v>20</v>
      </c>
      <c r="F10" s="30" t="s">
        <v>102</v>
      </c>
      <c r="G10" s="30" t="s">
        <v>102</v>
      </c>
      <c r="H10" s="30" t="s">
        <v>102</v>
      </c>
    </row>
    <row r="11" spans="1:8" ht="12.75">
      <c r="A11" s="29" t="s">
        <v>110</v>
      </c>
      <c r="B11" s="29">
        <v>1859</v>
      </c>
      <c r="C11" s="30" t="s">
        <v>11</v>
      </c>
      <c r="D11" s="30" t="s">
        <v>10</v>
      </c>
      <c r="E11" s="30" t="s">
        <v>10</v>
      </c>
      <c r="F11" s="30" t="s">
        <v>98</v>
      </c>
      <c r="G11" s="30" t="s">
        <v>98</v>
      </c>
      <c r="H11" s="30" t="s">
        <v>98</v>
      </c>
    </row>
    <row r="12" spans="1:8" ht="12.75">
      <c r="A12" s="29" t="s">
        <v>111</v>
      </c>
      <c r="B12" s="29">
        <v>1859</v>
      </c>
      <c r="C12" s="30" t="s">
        <v>5</v>
      </c>
      <c r="D12" s="30" t="s">
        <v>5</v>
      </c>
      <c r="E12" s="30" t="s">
        <v>5</v>
      </c>
      <c r="F12" s="30" t="s">
        <v>102</v>
      </c>
      <c r="G12" s="30" t="s">
        <v>102</v>
      </c>
      <c r="H12" s="30" t="s">
        <v>102</v>
      </c>
    </row>
    <row r="13" spans="1:8" ht="12.75">
      <c r="A13" s="29" t="s">
        <v>112</v>
      </c>
      <c r="B13" s="29">
        <v>1860</v>
      </c>
      <c r="C13" s="30" t="s">
        <v>11</v>
      </c>
      <c r="D13" s="30" t="s">
        <v>11</v>
      </c>
      <c r="E13" s="30" t="s">
        <v>11</v>
      </c>
      <c r="F13" s="30" t="s">
        <v>102</v>
      </c>
      <c r="G13" s="30" t="s">
        <v>102</v>
      </c>
      <c r="H13" s="30" t="s">
        <v>102</v>
      </c>
    </row>
    <row r="14" spans="1:8" ht="12.75">
      <c r="A14" s="29" t="s">
        <v>113</v>
      </c>
      <c r="B14" s="29">
        <v>1860</v>
      </c>
      <c r="C14" s="30" t="s">
        <v>11</v>
      </c>
      <c r="D14" s="30" t="s">
        <v>11</v>
      </c>
      <c r="E14" s="30" t="s">
        <v>11</v>
      </c>
      <c r="F14" s="30" t="s">
        <v>102</v>
      </c>
      <c r="G14" s="30" t="s">
        <v>102</v>
      </c>
      <c r="H14" s="30" t="s">
        <v>102</v>
      </c>
    </row>
    <row r="15" spans="1:8" ht="25.5" customHeight="1">
      <c r="A15" s="29" t="s">
        <v>114</v>
      </c>
      <c r="B15" s="29">
        <v>1862</v>
      </c>
      <c r="C15" s="30" t="s">
        <v>214</v>
      </c>
      <c r="D15" s="30" t="s">
        <v>4</v>
      </c>
      <c r="E15" s="30" t="s">
        <v>214</v>
      </c>
      <c r="F15" s="30" t="s">
        <v>102</v>
      </c>
      <c r="G15" s="30" t="s">
        <v>102</v>
      </c>
      <c r="H15" s="30" t="s">
        <v>102</v>
      </c>
    </row>
    <row r="16" spans="1:8" ht="12.75">
      <c r="A16" s="29" t="s">
        <v>115</v>
      </c>
      <c r="B16" s="29">
        <v>1863</v>
      </c>
      <c r="C16" s="30" t="s">
        <v>23</v>
      </c>
      <c r="D16" s="30" t="s">
        <v>23</v>
      </c>
      <c r="E16" s="30" t="s">
        <v>23</v>
      </c>
      <c r="F16" s="30" t="s">
        <v>102</v>
      </c>
      <c r="G16" s="30" t="s">
        <v>102</v>
      </c>
      <c r="H16" s="30" t="s">
        <v>102</v>
      </c>
    </row>
    <row r="17" spans="1:8" ht="12.75">
      <c r="A17" s="29" t="s">
        <v>116</v>
      </c>
      <c r="B17" s="29">
        <v>1864</v>
      </c>
      <c r="C17" s="30" t="s">
        <v>15</v>
      </c>
      <c r="D17" s="30" t="s">
        <v>15</v>
      </c>
      <c r="E17" s="30" t="s">
        <v>15</v>
      </c>
      <c r="F17" s="30" t="s">
        <v>102</v>
      </c>
      <c r="G17" s="30" t="s">
        <v>102</v>
      </c>
      <c r="H17" s="30" t="s">
        <v>102</v>
      </c>
    </row>
    <row r="18" spans="1:8" ht="14.25" customHeight="1">
      <c r="A18" s="29" t="s">
        <v>118</v>
      </c>
      <c r="B18" s="29">
        <v>1864</v>
      </c>
      <c r="C18" s="30" t="s">
        <v>216</v>
      </c>
      <c r="D18" s="30" t="s">
        <v>25</v>
      </c>
      <c r="E18" s="30" t="s">
        <v>25</v>
      </c>
      <c r="F18" s="30" t="s">
        <v>98</v>
      </c>
      <c r="G18" s="30" t="s">
        <v>98</v>
      </c>
      <c r="H18" s="30" t="s">
        <v>98</v>
      </c>
    </row>
    <row r="19" spans="1:8" ht="12.75">
      <c r="A19" s="29" t="s">
        <v>119</v>
      </c>
      <c r="B19" s="29">
        <v>1865</v>
      </c>
      <c r="C19" s="30" t="s">
        <v>5</v>
      </c>
      <c r="D19" s="30" t="s">
        <v>5</v>
      </c>
      <c r="E19" s="30" t="s">
        <v>5</v>
      </c>
      <c r="F19" s="30" t="s">
        <v>102</v>
      </c>
      <c r="G19" s="30" t="s">
        <v>102</v>
      </c>
      <c r="H19" s="30" t="s">
        <v>102</v>
      </c>
    </row>
    <row r="20" spans="1:8" ht="12.75">
      <c r="A20" s="29" t="s">
        <v>120</v>
      </c>
      <c r="B20" s="29">
        <v>1866</v>
      </c>
      <c r="C20" s="30" t="s">
        <v>15</v>
      </c>
      <c r="D20" s="30" t="s">
        <v>15</v>
      </c>
      <c r="E20" s="30" t="s">
        <v>10</v>
      </c>
      <c r="F20" s="30" t="s">
        <v>102</v>
      </c>
      <c r="G20" s="30" t="s">
        <v>98</v>
      </c>
      <c r="H20" s="30" t="s">
        <v>102</v>
      </c>
    </row>
    <row r="21" spans="1:8" ht="12.75">
      <c r="A21" s="29" t="s">
        <v>185</v>
      </c>
      <c r="B21" s="29">
        <v>1870</v>
      </c>
      <c r="C21" s="29" t="s">
        <v>15</v>
      </c>
      <c r="D21" s="29" t="s">
        <v>4</v>
      </c>
      <c r="E21" s="29" t="s">
        <v>4</v>
      </c>
      <c r="F21" s="29" t="s">
        <v>98</v>
      </c>
      <c r="G21" s="29" t="s">
        <v>98</v>
      </c>
      <c r="H21" s="29" t="s">
        <v>98</v>
      </c>
    </row>
    <row r="22" spans="1:8" ht="12.75">
      <c r="A22" s="29" t="s">
        <v>121</v>
      </c>
      <c r="B22" s="29">
        <v>1876</v>
      </c>
      <c r="C22" s="30" t="s">
        <v>36</v>
      </c>
      <c r="D22" s="30" t="s">
        <v>36</v>
      </c>
      <c r="E22" s="30" t="s">
        <v>36</v>
      </c>
      <c r="F22" s="30" t="s">
        <v>102</v>
      </c>
      <c r="G22" s="30" t="s">
        <v>102</v>
      </c>
      <c r="H22" s="30" t="s">
        <v>102</v>
      </c>
    </row>
    <row r="23" spans="1:8" ht="12.75">
      <c r="A23" s="29" t="s">
        <v>99</v>
      </c>
      <c r="B23" s="29">
        <v>1877</v>
      </c>
      <c r="C23" s="30" t="s">
        <v>7</v>
      </c>
      <c r="D23" s="30" t="s">
        <v>7</v>
      </c>
      <c r="E23" s="30" t="s">
        <v>7</v>
      </c>
      <c r="F23" s="30" t="s">
        <v>102</v>
      </c>
      <c r="G23" s="30" t="s">
        <v>102</v>
      </c>
      <c r="H23" s="30" t="s">
        <v>102</v>
      </c>
    </row>
    <row r="24" spans="1:8" ht="24.75" customHeight="1">
      <c r="A24" s="35" t="s">
        <v>122</v>
      </c>
      <c r="B24" s="29">
        <v>1879</v>
      </c>
      <c r="C24" s="30" t="s">
        <v>220</v>
      </c>
      <c r="D24" s="30" t="s">
        <v>26</v>
      </c>
      <c r="E24" s="30" t="s">
        <v>26</v>
      </c>
      <c r="F24" s="30" t="s">
        <v>102</v>
      </c>
      <c r="G24" s="30" t="s">
        <v>102</v>
      </c>
      <c r="H24" s="30" t="s">
        <v>98</v>
      </c>
    </row>
    <row r="25" spans="1:8" ht="12.75" customHeight="1">
      <c r="A25" s="29" t="s">
        <v>123</v>
      </c>
      <c r="B25" s="29">
        <v>1882</v>
      </c>
      <c r="C25" s="30" t="s">
        <v>221</v>
      </c>
      <c r="D25" s="30" t="s">
        <v>20</v>
      </c>
      <c r="E25" s="30" t="s">
        <v>221</v>
      </c>
      <c r="F25" s="30" t="s">
        <v>102</v>
      </c>
      <c r="G25" s="30" t="s">
        <v>102</v>
      </c>
      <c r="H25" s="30" t="s">
        <v>102</v>
      </c>
    </row>
    <row r="26" spans="1:8" ht="12.75">
      <c r="A26" s="29" t="s">
        <v>124</v>
      </c>
      <c r="B26" s="29">
        <v>1884</v>
      </c>
      <c r="C26" s="30" t="s">
        <v>4</v>
      </c>
      <c r="D26" s="30" t="s">
        <v>4</v>
      </c>
      <c r="E26" s="30" t="s">
        <v>40</v>
      </c>
      <c r="F26" s="30" t="s">
        <v>102</v>
      </c>
      <c r="G26" s="30" t="s">
        <v>98</v>
      </c>
      <c r="H26" s="30" t="s">
        <v>102</v>
      </c>
    </row>
    <row r="27" spans="1:8" ht="12.75">
      <c r="A27" s="29" t="s">
        <v>125</v>
      </c>
      <c r="B27" s="29">
        <v>1885</v>
      </c>
      <c r="C27" s="30" t="s">
        <v>36</v>
      </c>
      <c r="D27" s="30" t="s">
        <v>36</v>
      </c>
      <c r="E27" s="30" t="s">
        <v>36</v>
      </c>
      <c r="F27" s="30" t="s">
        <v>102</v>
      </c>
      <c r="G27" s="30" t="s">
        <v>102</v>
      </c>
      <c r="H27" s="30" t="s">
        <v>102</v>
      </c>
    </row>
    <row r="28" spans="1:8" ht="12.75">
      <c r="A28" s="29" t="s">
        <v>126</v>
      </c>
      <c r="B28" s="29">
        <v>1893</v>
      </c>
      <c r="C28" s="30" t="s">
        <v>4</v>
      </c>
      <c r="D28" s="30" t="s">
        <v>4</v>
      </c>
      <c r="E28" s="30" t="s">
        <v>4</v>
      </c>
      <c r="F28" s="30" t="s">
        <v>102</v>
      </c>
      <c r="G28" s="30" t="s">
        <v>102</v>
      </c>
      <c r="H28" s="30" t="s">
        <v>102</v>
      </c>
    </row>
    <row r="29" spans="1:8" ht="12.75">
      <c r="A29" s="29" t="s">
        <v>127</v>
      </c>
      <c r="B29" s="29">
        <v>1894</v>
      </c>
      <c r="C29" s="30" t="s">
        <v>42</v>
      </c>
      <c r="D29" s="30" t="s">
        <v>42</v>
      </c>
      <c r="E29" s="30" t="s">
        <v>42</v>
      </c>
      <c r="F29" s="30" t="s">
        <v>102</v>
      </c>
      <c r="G29" s="30" t="s">
        <v>102</v>
      </c>
      <c r="H29" s="30" t="s">
        <v>102</v>
      </c>
    </row>
    <row r="30" spans="1:8" ht="12.75">
      <c r="A30" s="29" t="s">
        <v>128</v>
      </c>
      <c r="B30" s="29">
        <v>1897</v>
      </c>
      <c r="C30" s="30" t="s">
        <v>43</v>
      </c>
      <c r="D30" s="30" t="s">
        <v>43</v>
      </c>
      <c r="E30" s="30" t="s">
        <v>43</v>
      </c>
      <c r="F30" s="30" t="s">
        <v>102</v>
      </c>
      <c r="G30" s="30" t="s">
        <v>102</v>
      </c>
      <c r="H30" s="30" t="s">
        <v>102</v>
      </c>
    </row>
    <row r="31" spans="1:8" ht="12.75">
      <c r="A31" s="29" t="s">
        <v>129</v>
      </c>
      <c r="B31" s="29">
        <v>1898</v>
      </c>
      <c r="C31" s="30" t="s">
        <v>9</v>
      </c>
      <c r="D31" s="30" t="s">
        <v>9</v>
      </c>
      <c r="E31" s="30" t="s">
        <v>9</v>
      </c>
      <c r="F31" s="30" t="s">
        <v>102</v>
      </c>
      <c r="G31" s="30" t="s">
        <v>102</v>
      </c>
      <c r="H31" s="30" t="s">
        <v>102</v>
      </c>
    </row>
    <row r="32" spans="1:8" ht="51.75" customHeight="1">
      <c r="A32" s="29" t="s">
        <v>130</v>
      </c>
      <c r="B32" s="29">
        <v>1900</v>
      </c>
      <c r="C32" s="30" t="s">
        <v>222</v>
      </c>
      <c r="D32" s="30" t="s">
        <v>223</v>
      </c>
      <c r="E32" s="30" t="s">
        <v>224</v>
      </c>
      <c r="F32" s="30" t="s">
        <v>102</v>
      </c>
      <c r="G32" s="30" t="s">
        <v>102</v>
      </c>
      <c r="H32" s="30" t="s">
        <v>102</v>
      </c>
    </row>
    <row r="33" spans="1:8" ht="12.75">
      <c r="A33" s="29" t="s">
        <v>131</v>
      </c>
      <c r="B33" s="29">
        <v>1900</v>
      </c>
      <c r="C33" s="30" t="s">
        <v>7</v>
      </c>
      <c r="D33" s="30" t="s">
        <v>7</v>
      </c>
      <c r="E33" s="30" t="s">
        <v>7</v>
      </c>
      <c r="F33" s="30" t="s">
        <v>102</v>
      </c>
      <c r="G33" s="30" t="s">
        <v>102</v>
      </c>
      <c r="H33" s="30" t="s">
        <v>102</v>
      </c>
    </row>
    <row r="34" spans="1:8" ht="12.75">
      <c r="A34" s="29" t="s">
        <v>132</v>
      </c>
      <c r="B34" s="29">
        <v>1904</v>
      </c>
      <c r="C34" s="30" t="s">
        <v>7</v>
      </c>
      <c r="D34" s="30" t="s">
        <v>42</v>
      </c>
      <c r="E34" s="30" t="s">
        <v>7</v>
      </c>
      <c r="F34" s="30" t="s">
        <v>98</v>
      </c>
      <c r="G34" s="30" t="s">
        <v>102</v>
      </c>
      <c r="H34" s="30" t="s">
        <v>98</v>
      </c>
    </row>
    <row r="35" spans="1:8" ht="13.5" customHeight="1">
      <c r="A35" s="35" t="s">
        <v>133</v>
      </c>
      <c r="B35" s="29">
        <v>1906</v>
      </c>
      <c r="C35" s="30" t="s">
        <v>225</v>
      </c>
      <c r="D35" s="30" t="s">
        <v>36</v>
      </c>
      <c r="E35" s="30" t="s">
        <v>36</v>
      </c>
      <c r="F35" s="30" t="s">
        <v>102</v>
      </c>
      <c r="G35" s="30" t="s">
        <v>102</v>
      </c>
      <c r="H35" s="30" t="s">
        <v>98</v>
      </c>
    </row>
    <row r="36" spans="1:8" ht="12.75">
      <c r="A36" s="36" t="s">
        <v>134</v>
      </c>
      <c r="B36" s="29">
        <v>1907</v>
      </c>
      <c r="C36" s="30" t="s">
        <v>209</v>
      </c>
      <c r="D36" s="30" t="s">
        <v>45</v>
      </c>
      <c r="E36" s="30" t="s">
        <v>44</v>
      </c>
      <c r="F36" s="30" t="s">
        <v>102</v>
      </c>
      <c r="G36" s="30" t="s">
        <v>102</v>
      </c>
      <c r="H36" s="30" t="s">
        <v>98</v>
      </c>
    </row>
    <row r="37" spans="1:8" ht="12.75">
      <c r="A37" s="29" t="s">
        <v>111</v>
      </c>
      <c r="B37" s="29">
        <v>1909</v>
      </c>
      <c r="C37" s="30" t="s">
        <v>5</v>
      </c>
      <c r="D37" s="30" t="s">
        <v>5</v>
      </c>
      <c r="E37" s="30" t="s">
        <v>5</v>
      </c>
      <c r="F37" s="30" t="s">
        <v>102</v>
      </c>
      <c r="G37" s="30" t="s">
        <v>102</v>
      </c>
      <c r="H37" s="30" t="s">
        <v>102</v>
      </c>
    </row>
    <row r="38" spans="1:8" ht="12.75">
      <c r="A38" s="29" t="s">
        <v>135</v>
      </c>
      <c r="B38" s="29">
        <v>1911</v>
      </c>
      <c r="C38" s="30" t="s">
        <v>6</v>
      </c>
      <c r="D38" s="30" t="s">
        <v>11</v>
      </c>
      <c r="E38" s="30" t="s">
        <v>11</v>
      </c>
      <c r="F38" s="30" t="s">
        <v>98</v>
      </c>
      <c r="G38" s="30" t="s">
        <v>98</v>
      </c>
      <c r="H38" s="30" t="s">
        <v>98</v>
      </c>
    </row>
    <row r="39" spans="1:8" ht="25.5" customHeight="1">
      <c r="A39" s="29" t="s">
        <v>136</v>
      </c>
      <c r="B39" s="29">
        <v>1912</v>
      </c>
      <c r="C39" s="30" t="s">
        <v>227</v>
      </c>
      <c r="D39" s="30" t="s">
        <v>47</v>
      </c>
      <c r="E39" s="30" t="s">
        <v>46</v>
      </c>
      <c r="F39" s="30" t="s">
        <v>102</v>
      </c>
      <c r="G39" s="30" t="s">
        <v>102</v>
      </c>
      <c r="H39" s="30" t="s">
        <v>102</v>
      </c>
    </row>
    <row r="40" spans="1:8" ht="25.5" customHeight="1">
      <c r="A40" s="29" t="s">
        <v>137</v>
      </c>
      <c r="B40" s="29">
        <v>1913</v>
      </c>
      <c r="C40" s="30" t="s">
        <v>228</v>
      </c>
      <c r="D40" s="30" t="s">
        <v>46</v>
      </c>
      <c r="E40" s="30" t="s">
        <v>46</v>
      </c>
      <c r="F40" s="30" t="s">
        <v>98</v>
      </c>
      <c r="G40" s="30" t="s">
        <v>98</v>
      </c>
      <c r="H40" s="30" t="s">
        <v>98</v>
      </c>
    </row>
    <row r="41" spans="1:8" ht="12.75">
      <c r="A41" s="29" t="s">
        <v>138</v>
      </c>
      <c r="B41" s="29">
        <v>1914</v>
      </c>
      <c r="C41" s="30" t="s">
        <v>10</v>
      </c>
      <c r="D41" s="30" t="s">
        <v>10</v>
      </c>
      <c r="E41" s="30" t="s">
        <v>10</v>
      </c>
      <c r="F41" s="30" t="s">
        <v>102</v>
      </c>
      <c r="G41" s="30" t="s">
        <v>102</v>
      </c>
      <c r="H41" s="30" t="s">
        <v>102</v>
      </c>
    </row>
    <row r="42" spans="1:8" ht="12.75">
      <c r="A42" s="35" t="s">
        <v>139</v>
      </c>
      <c r="B42" s="29">
        <v>1919</v>
      </c>
      <c r="C42" s="30" t="s">
        <v>233</v>
      </c>
      <c r="D42" s="30" t="s">
        <v>7</v>
      </c>
      <c r="E42" s="30" t="s">
        <v>7</v>
      </c>
      <c r="F42" s="30" t="s">
        <v>102</v>
      </c>
      <c r="G42" s="30" t="s">
        <v>102</v>
      </c>
      <c r="H42" s="30" t="s">
        <v>98</v>
      </c>
    </row>
    <row r="43" spans="1:8" ht="38.25" customHeight="1">
      <c r="A43" s="29" t="s">
        <v>140</v>
      </c>
      <c r="B43" s="29">
        <v>1919</v>
      </c>
      <c r="C43" s="30" t="s">
        <v>234</v>
      </c>
      <c r="D43" s="30" t="s">
        <v>235</v>
      </c>
      <c r="E43" s="30" t="s">
        <v>213</v>
      </c>
      <c r="F43" s="30" t="s">
        <v>102</v>
      </c>
      <c r="G43" s="30" t="s">
        <v>102</v>
      </c>
      <c r="H43" s="30" t="s">
        <v>102</v>
      </c>
    </row>
    <row r="44" spans="1:8" ht="12.75">
      <c r="A44" s="29" t="s">
        <v>128</v>
      </c>
      <c r="B44" s="29">
        <v>1919</v>
      </c>
      <c r="C44" s="30" t="s">
        <v>43</v>
      </c>
      <c r="D44" s="30" t="s">
        <v>43</v>
      </c>
      <c r="E44" s="30" t="s">
        <v>43</v>
      </c>
      <c r="F44" s="30" t="s">
        <v>102</v>
      </c>
      <c r="G44" s="30" t="s">
        <v>102</v>
      </c>
      <c r="H44" s="30" t="s">
        <v>102</v>
      </c>
    </row>
    <row r="45" spans="1:8" ht="12.75">
      <c r="A45" s="29" t="s">
        <v>141</v>
      </c>
      <c r="B45" s="29">
        <v>1919</v>
      </c>
      <c r="C45" s="30" t="s">
        <v>4</v>
      </c>
      <c r="D45" s="30" t="s">
        <v>4</v>
      </c>
      <c r="E45" s="30" t="s">
        <v>4</v>
      </c>
      <c r="F45" s="30" t="s">
        <v>102</v>
      </c>
      <c r="G45" s="30" t="s">
        <v>102</v>
      </c>
      <c r="H45" s="30" t="s">
        <v>102</v>
      </c>
    </row>
    <row r="46" spans="1:8" ht="12.75">
      <c r="A46" s="29" t="s">
        <v>143</v>
      </c>
      <c r="B46" s="29">
        <v>1920</v>
      </c>
      <c r="C46" s="30" t="s">
        <v>51</v>
      </c>
      <c r="D46" s="30" t="s">
        <v>51</v>
      </c>
      <c r="E46" s="30" t="s">
        <v>51</v>
      </c>
      <c r="F46" s="30" t="s">
        <v>102</v>
      </c>
      <c r="G46" s="30" t="s">
        <v>102</v>
      </c>
      <c r="H46" s="30" t="s">
        <v>102</v>
      </c>
    </row>
    <row r="47" spans="1:8" ht="12.75">
      <c r="A47" s="36" t="s">
        <v>144</v>
      </c>
      <c r="B47" s="29">
        <v>1929</v>
      </c>
      <c r="C47" s="30" t="s">
        <v>209</v>
      </c>
      <c r="D47" s="30" t="s">
        <v>7</v>
      </c>
      <c r="E47" s="30" t="s">
        <v>40</v>
      </c>
      <c r="F47" s="30" t="s">
        <v>102</v>
      </c>
      <c r="G47" s="30" t="s">
        <v>102</v>
      </c>
      <c r="H47" s="30" t="s">
        <v>98</v>
      </c>
    </row>
    <row r="48" spans="1:8" ht="12.75">
      <c r="A48" s="29" t="s">
        <v>145</v>
      </c>
      <c r="B48" s="29">
        <v>1931</v>
      </c>
      <c r="C48" s="30" t="s">
        <v>42</v>
      </c>
      <c r="D48" s="30" t="s">
        <v>42</v>
      </c>
      <c r="E48" s="30" t="s">
        <v>42</v>
      </c>
      <c r="F48" s="30" t="s">
        <v>102</v>
      </c>
      <c r="G48" s="30" t="s">
        <v>102</v>
      </c>
      <c r="H48" s="30" t="s">
        <v>102</v>
      </c>
    </row>
    <row r="49" spans="1:8" ht="14.25" customHeight="1">
      <c r="A49" s="35" t="s">
        <v>146</v>
      </c>
      <c r="B49" s="29">
        <v>1932</v>
      </c>
      <c r="C49" s="30" t="s">
        <v>236</v>
      </c>
      <c r="D49" s="30" t="s">
        <v>25</v>
      </c>
      <c r="E49" s="30" t="s">
        <v>25</v>
      </c>
      <c r="F49" s="30" t="s">
        <v>102</v>
      </c>
      <c r="G49" s="30" t="s">
        <v>102</v>
      </c>
      <c r="H49" s="30" t="s">
        <v>98</v>
      </c>
    </row>
    <row r="50" spans="1:8" ht="13.5" customHeight="1">
      <c r="A50" s="35" t="s">
        <v>147</v>
      </c>
      <c r="B50" s="29">
        <v>1934</v>
      </c>
      <c r="C50" s="30" t="s">
        <v>237</v>
      </c>
      <c r="D50" s="30" t="s">
        <v>55</v>
      </c>
      <c r="E50" s="30" t="s">
        <v>55</v>
      </c>
      <c r="F50" s="30" t="s">
        <v>102</v>
      </c>
      <c r="G50" s="30" t="s">
        <v>102</v>
      </c>
      <c r="H50" s="30" t="s">
        <v>98</v>
      </c>
    </row>
    <row r="51" spans="1:8" ht="12.75">
      <c r="A51" s="29" t="s">
        <v>148</v>
      </c>
      <c r="B51" s="29">
        <v>1935</v>
      </c>
      <c r="C51" s="30" t="s">
        <v>11</v>
      </c>
      <c r="D51" s="30" t="s">
        <v>11</v>
      </c>
      <c r="E51" s="30" t="s">
        <v>57</v>
      </c>
      <c r="F51" s="30" t="s">
        <v>102</v>
      </c>
      <c r="G51" s="30" t="s">
        <v>102</v>
      </c>
      <c r="H51" s="30" t="s">
        <v>102</v>
      </c>
    </row>
    <row r="52" spans="1:8" ht="12.75">
      <c r="A52" s="29" t="s">
        <v>127</v>
      </c>
      <c r="B52" s="29">
        <v>1937</v>
      </c>
      <c r="C52" s="30" t="s">
        <v>42</v>
      </c>
      <c r="D52" s="30" t="s">
        <v>42</v>
      </c>
      <c r="E52" s="30" t="s">
        <v>42</v>
      </c>
      <c r="F52" s="30" t="s">
        <v>102</v>
      </c>
      <c r="G52" s="30" t="s">
        <v>102</v>
      </c>
      <c r="H52" s="30" t="s">
        <v>102</v>
      </c>
    </row>
    <row r="53" spans="1:8" ht="14.25" customHeight="1">
      <c r="A53" s="35" t="s">
        <v>149</v>
      </c>
      <c r="B53" s="29">
        <v>1938</v>
      </c>
      <c r="C53" s="30" t="s">
        <v>238</v>
      </c>
      <c r="D53" s="30" t="s">
        <v>7</v>
      </c>
      <c r="E53" s="30" t="s">
        <v>7</v>
      </c>
      <c r="F53" s="30" t="s">
        <v>102</v>
      </c>
      <c r="G53" s="30" t="s">
        <v>102</v>
      </c>
      <c r="H53" s="30" t="s">
        <v>98</v>
      </c>
    </row>
    <row r="54" spans="1:8" ht="26.25" customHeight="1">
      <c r="A54" s="35" t="s">
        <v>150</v>
      </c>
      <c r="B54" s="29">
        <v>1939</v>
      </c>
      <c r="C54" s="30" t="s">
        <v>239</v>
      </c>
      <c r="D54" s="30" t="s">
        <v>42</v>
      </c>
      <c r="E54" s="30" t="s">
        <v>58</v>
      </c>
      <c r="F54" s="30" t="s">
        <v>102</v>
      </c>
      <c r="G54" s="30" t="s">
        <v>102</v>
      </c>
      <c r="H54" s="30" t="s">
        <v>98</v>
      </c>
    </row>
    <row r="55" spans="1:8" ht="25.5">
      <c r="A55" s="29" t="s">
        <v>151</v>
      </c>
      <c r="B55" s="29">
        <v>1939</v>
      </c>
      <c r="C55" s="30" t="s">
        <v>241</v>
      </c>
      <c r="D55" s="30" t="s">
        <v>15</v>
      </c>
      <c r="E55" s="30" t="s">
        <v>51</v>
      </c>
      <c r="F55" s="30" t="s">
        <v>102</v>
      </c>
      <c r="G55" s="30" t="s">
        <v>98</v>
      </c>
      <c r="H55" s="30" t="s">
        <v>102</v>
      </c>
    </row>
    <row r="56" spans="1:8" ht="12.75">
      <c r="A56" s="29" t="s">
        <v>152</v>
      </c>
      <c r="B56" s="29">
        <v>1939</v>
      </c>
      <c r="C56" s="30" t="s">
        <v>7</v>
      </c>
      <c r="D56" s="30" t="s">
        <v>7</v>
      </c>
      <c r="E56" s="30" t="s">
        <v>7</v>
      </c>
      <c r="F56" s="30" t="s">
        <v>102</v>
      </c>
      <c r="G56" s="30" t="s">
        <v>102</v>
      </c>
      <c r="H56" s="30" t="s">
        <v>102</v>
      </c>
    </row>
    <row r="57" spans="1:8" ht="12.75">
      <c r="A57" s="29" t="s">
        <v>126</v>
      </c>
      <c r="B57" s="29">
        <v>1940</v>
      </c>
      <c r="C57" s="30" t="s">
        <v>41</v>
      </c>
      <c r="D57" s="30" t="s">
        <v>41</v>
      </c>
      <c r="E57" s="30" t="s">
        <v>41</v>
      </c>
      <c r="F57" s="30" t="s">
        <v>102</v>
      </c>
      <c r="G57" s="30" t="s">
        <v>102</v>
      </c>
      <c r="H57" s="30" t="s">
        <v>102</v>
      </c>
    </row>
    <row r="58" spans="1:8" ht="12.75">
      <c r="A58" s="29" t="s">
        <v>153</v>
      </c>
      <c r="B58" s="29">
        <v>1948</v>
      </c>
      <c r="C58" s="30" t="s">
        <v>67</v>
      </c>
      <c r="D58" s="30" t="s">
        <v>66</v>
      </c>
      <c r="E58" s="30" t="s">
        <v>66</v>
      </c>
      <c r="F58" s="30" t="s">
        <v>98</v>
      </c>
      <c r="G58" s="30" t="s">
        <v>98</v>
      </c>
      <c r="H58" s="30" t="s">
        <v>98</v>
      </c>
    </row>
    <row r="59" spans="1:8" ht="39" customHeight="1">
      <c r="A59" s="29" t="s">
        <v>154</v>
      </c>
      <c r="B59" s="29">
        <v>1948</v>
      </c>
      <c r="C59" s="30" t="s">
        <v>244</v>
      </c>
      <c r="D59" s="30" t="s">
        <v>244</v>
      </c>
      <c r="E59" s="30" t="s">
        <v>244</v>
      </c>
      <c r="F59" s="30" t="s">
        <v>102</v>
      </c>
      <c r="G59" s="30" t="s">
        <v>102</v>
      </c>
      <c r="H59" s="30" t="s">
        <v>102</v>
      </c>
    </row>
    <row r="60" spans="1:8" ht="15" customHeight="1">
      <c r="A60" s="35" t="s">
        <v>155</v>
      </c>
      <c r="B60" s="29">
        <v>1950</v>
      </c>
      <c r="C60" s="30" t="s">
        <v>245</v>
      </c>
      <c r="D60" s="30" t="s">
        <v>74</v>
      </c>
      <c r="E60" s="30" t="s">
        <v>74</v>
      </c>
      <c r="F60" s="30" t="s">
        <v>102</v>
      </c>
      <c r="G60" s="30" t="s">
        <v>102</v>
      </c>
      <c r="H60" s="30" t="s">
        <v>98</v>
      </c>
    </row>
    <row r="61" spans="1:8" ht="12.75">
      <c r="A61" s="29" t="s">
        <v>156</v>
      </c>
      <c r="B61" s="29">
        <v>1956</v>
      </c>
      <c r="C61" s="30" t="s">
        <v>7</v>
      </c>
      <c r="D61" s="30" t="s">
        <v>7</v>
      </c>
      <c r="E61" s="30" t="s">
        <v>7</v>
      </c>
      <c r="F61" s="30" t="s">
        <v>102</v>
      </c>
      <c r="G61" s="30" t="s">
        <v>102</v>
      </c>
      <c r="H61" s="30" t="s">
        <v>102</v>
      </c>
    </row>
    <row r="62" spans="1:8" ht="12.75">
      <c r="A62" s="29" t="s">
        <v>157</v>
      </c>
      <c r="B62" s="29">
        <v>1956</v>
      </c>
      <c r="C62" s="30" t="s">
        <v>39</v>
      </c>
      <c r="D62" s="30" t="s">
        <v>69</v>
      </c>
      <c r="E62" s="30" t="s">
        <v>39</v>
      </c>
      <c r="F62" s="30" t="s">
        <v>98</v>
      </c>
      <c r="G62" s="30" t="s">
        <v>102</v>
      </c>
      <c r="H62" s="30" t="s">
        <v>98</v>
      </c>
    </row>
    <row r="63" spans="1:8" ht="12.75">
      <c r="A63" s="35" t="s">
        <v>158</v>
      </c>
      <c r="B63" s="29">
        <v>1962</v>
      </c>
      <c r="C63" s="30" t="s">
        <v>247</v>
      </c>
      <c r="D63" s="30" t="s">
        <v>40</v>
      </c>
      <c r="E63" s="30" t="s">
        <v>66</v>
      </c>
      <c r="F63" s="30" t="s">
        <v>102</v>
      </c>
      <c r="G63" s="30" t="s">
        <v>102</v>
      </c>
      <c r="H63" s="30" t="s">
        <v>98</v>
      </c>
    </row>
    <row r="64" spans="1:8" ht="12.75">
      <c r="A64" s="29" t="s">
        <v>159</v>
      </c>
      <c r="B64" s="29">
        <v>1965</v>
      </c>
      <c r="C64" s="30" t="s">
        <v>77</v>
      </c>
      <c r="D64" s="30" t="s">
        <v>9</v>
      </c>
      <c r="E64" s="30" t="s">
        <v>9</v>
      </c>
      <c r="F64" s="30" t="s">
        <v>98</v>
      </c>
      <c r="G64" s="30" t="s">
        <v>98</v>
      </c>
      <c r="H64" s="30" t="s">
        <v>98</v>
      </c>
    </row>
    <row r="65" spans="1:8" ht="12.75">
      <c r="A65" s="29" t="s">
        <v>160</v>
      </c>
      <c r="B65" s="29">
        <v>1965</v>
      </c>
      <c r="C65" s="30" t="s">
        <v>67</v>
      </c>
      <c r="D65" s="30" t="s">
        <v>66</v>
      </c>
      <c r="E65" s="30" t="s">
        <v>67</v>
      </c>
      <c r="F65" s="30" t="s">
        <v>98</v>
      </c>
      <c r="G65" s="30" t="s">
        <v>102</v>
      </c>
      <c r="H65" s="30" t="s">
        <v>98</v>
      </c>
    </row>
    <row r="66" spans="1:8" ht="27.75" customHeight="1">
      <c r="A66" s="29" t="s">
        <v>161</v>
      </c>
      <c r="B66" s="29">
        <v>1967</v>
      </c>
      <c r="C66" s="30" t="s">
        <v>250</v>
      </c>
      <c r="D66" s="30" t="s">
        <v>69</v>
      </c>
      <c r="E66" s="30" t="s">
        <v>72</v>
      </c>
      <c r="F66" s="30" t="s">
        <v>98</v>
      </c>
      <c r="G66" s="30" t="s">
        <v>102</v>
      </c>
      <c r="H66" s="30" t="s">
        <v>98</v>
      </c>
    </row>
    <row r="67" spans="1:8" ht="12.75">
      <c r="A67" s="29" t="s">
        <v>162</v>
      </c>
      <c r="B67" s="29">
        <v>1969</v>
      </c>
      <c r="C67" s="30" t="s">
        <v>39</v>
      </c>
      <c r="D67" s="30" t="s">
        <v>39</v>
      </c>
      <c r="E67" s="30" t="s">
        <v>69</v>
      </c>
      <c r="F67" s="30" t="s">
        <v>102</v>
      </c>
      <c r="G67" s="30" t="s">
        <v>98</v>
      </c>
      <c r="H67" s="30" t="s">
        <v>102</v>
      </c>
    </row>
    <row r="68" spans="1:8" ht="12.75">
      <c r="A68" s="29" t="s">
        <v>163</v>
      </c>
      <c r="B68" s="29">
        <v>1969</v>
      </c>
      <c r="C68" s="30" t="s">
        <v>44</v>
      </c>
      <c r="D68" s="30" t="s">
        <v>37</v>
      </c>
      <c r="E68" s="30" t="s">
        <v>37</v>
      </c>
      <c r="F68" s="30" t="s">
        <v>98</v>
      </c>
      <c r="G68" s="30" t="s">
        <v>98</v>
      </c>
      <c r="H68" s="30" t="s">
        <v>98</v>
      </c>
    </row>
    <row r="69" spans="1:8" ht="12.75">
      <c r="A69" s="29" t="s">
        <v>164</v>
      </c>
      <c r="B69" s="29">
        <v>1971</v>
      </c>
      <c r="C69" s="30" t="s">
        <v>66</v>
      </c>
      <c r="D69" s="30" t="s">
        <v>66</v>
      </c>
      <c r="E69" s="30" t="s">
        <v>67</v>
      </c>
      <c r="F69" s="30" t="s">
        <v>102</v>
      </c>
      <c r="G69" s="30" t="s">
        <v>98</v>
      </c>
      <c r="H69" s="30" t="s">
        <v>102</v>
      </c>
    </row>
    <row r="70" spans="1:8" ht="14.25" customHeight="1">
      <c r="A70" s="29" t="s">
        <v>165</v>
      </c>
      <c r="B70" s="29">
        <v>1973</v>
      </c>
      <c r="C70" s="30" t="s">
        <v>251</v>
      </c>
      <c r="D70" s="30" t="s">
        <v>251</v>
      </c>
      <c r="E70" s="30" t="s">
        <v>72</v>
      </c>
      <c r="F70" s="30" t="s">
        <v>102</v>
      </c>
      <c r="G70" s="30" t="s">
        <v>102</v>
      </c>
      <c r="H70" s="30" t="s">
        <v>102</v>
      </c>
    </row>
    <row r="71" spans="1:8" ht="12.75">
      <c r="A71" s="29" t="s">
        <v>166</v>
      </c>
      <c r="B71" s="29">
        <v>1974</v>
      </c>
      <c r="C71" s="30" t="s">
        <v>6</v>
      </c>
      <c r="D71" s="30" t="s">
        <v>6</v>
      </c>
      <c r="E71" s="30" t="s">
        <v>6</v>
      </c>
      <c r="F71" s="30" t="s">
        <v>102</v>
      </c>
      <c r="G71" s="30" t="s">
        <v>102</v>
      </c>
      <c r="H71" s="30" t="s">
        <v>102</v>
      </c>
    </row>
    <row r="72" spans="1:8" ht="12.75">
      <c r="A72" s="29" t="s">
        <v>167</v>
      </c>
      <c r="B72" s="29">
        <v>1975</v>
      </c>
      <c r="C72" s="30" t="s">
        <v>77</v>
      </c>
      <c r="D72" s="30" t="s">
        <v>77</v>
      </c>
      <c r="E72" s="30" t="s">
        <v>77</v>
      </c>
      <c r="F72" s="30" t="s">
        <v>102</v>
      </c>
      <c r="G72" s="30" t="s">
        <v>102</v>
      </c>
      <c r="H72" s="30" t="s">
        <v>102</v>
      </c>
    </row>
    <row r="73" spans="1:8" ht="12.75">
      <c r="A73" s="29" t="s">
        <v>168</v>
      </c>
      <c r="B73" s="29">
        <v>1977</v>
      </c>
      <c r="C73" s="30" t="s">
        <v>81</v>
      </c>
      <c r="D73" s="30" t="s">
        <v>81</v>
      </c>
      <c r="E73" s="30" t="s">
        <v>81</v>
      </c>
      <c r="F73" s="30" t="s">
        <v>102</v>
      </c>
      <c r="G73" s="30" t="s">
        <v>102</v>
      </c>
      <c r="H73" s="30" t="s">
        <v>102</v>
      </c>
    </row>
    <row r="74" spans="1:8" ht="12.75">
      <c r="A74" s="29" t="s">
        <v>169</v>
      </c>
      <c r="B74" s="29">
        <v>1978</v>
      </c>
      <c r="C74" s="30" t="s">
        <v>84</v>
      </c>
      <c r="D74" s="30" t="s">
        <v>84</v>
      </c>
      <c r="E74" s="30" t="s">
        <v>84</v>
      </c>
      <c r="F74" s="30" t="s">
        <v>102</v>
      </c>
      <c r="G74" s="30" t="s">
        <v>102</v>
      </c>
      <c r="H74" s="30" t="s">
        <v>102</v>
      </c>
    </row>
    <row r="75" spans="1:8" ht="12.75">
      <c r="A75" s="29" t="s">
        <v>170</v>
      </c>
      <c r="B75" s="29">
        <v>1979</v>
      </c>
      <c r="C75" s="30" t="s">
        <v>40</v>
      </c>
      <c r="D75" s="30" t="s">
        <v>40</v>
      </c>
      <c r="E75" s="30" t="s">
        <v>40</v>
      </c>
      <c r="F75" s="30" t="s">
        <v>102</v>
      </c>
      <c r="G75" s="30" t="s">
        <v>102</v>
      </c>
      <c r="H75" s="30" t="s">
        <v>102</v>
      </c>
    </row>
    <row r="76" spans="1:8" ht="12.75">
      <c r="A76" s="29" t="s">
        <v>171</v>
      </c>
      <c r="B76" s="29">
        <v>1980</v>
      </c>
      <c r="C76" s="30" t="s">
        <v>68</v>
      </c>
      <c r="D76" s="30" t="s">
        <v>68</v>
      </c>
      <c r="E76" s="30" t="s">
        <v>68</v>
      </c>
      <c r="F76" s="30" t="s">
        <v>102</v>
      </c>
      <c r="G76" s="30" t="s">
        <v>102</v>
      </c>
      <c r="H76" s="30" t="s">
        <v>102</v>
      </c>
    </row>
    <row r="77" spans="1:8" ht="12.75">
      <c r="A77" s="29" t="s">
        <v>172</v>
      </c>
      <c r="B77" s="29">
        <v>1982</v>
      </c>
      <c r="C77" s="30" t="s">
        <v>18</v>
      </c>
      <c r="D77" s="30" t="s">
        <v>18</v>
      </c>
      <c r="E77" s="30" t="s">
        <v>20</v>
      </c>
      <c r="F77" s="30" t="s">
        <v>102</v>
      </c>
      <c r="G77" s="30" t="s">
        <v>98</v>
      </c>
      <c r="H77" s="30" t="s">
        <v>102</v>
      </c>
    </row>
    <row r="78" spans="1:8" ht="12.75">
      <c r="A78" s="29" t="s">
        <v>173</v>
      </c>
      <c r="B78" s="29">
        <v>1982</v>
      </c>
      <c r="C78" s="30" t="s">
        <v>72</v>
      </c>
      <c r="D78" s="30" t="s">
        <v>69</v>
      </c>
      <c r="E78" s="30" t="s">
        <v>72</v>
      </c>
      <c r="F78" s="30" t="s">
        <v>98</v>
      </c>
      <c r="G78" s="30" t="s">
        <v>102</v>
      </c>
      <c r="H78" s="30" t="s">
        <v>98</v>
      </c>
    </row>
    <row r="79" spans="1:8" ht="12.75">
      <c r="A79" s="29" t="s">
        <v>170</v>
      </c>
      <c r="B79" s="29">
        <v>1987</v>
      </c>
      <c r="C79" s="30" t="s">
        <v>40</v>
      </c>
      <c r="D79" s="30" t="s">
        <v>40</v>
      </c>
      <c r="E79" s="30" t="s">
        <v>77</v>
      </c>
      <c r="F79" s="30" t="s">
        <v>102</v>
      </c>
      <c r="G79" s="30" t="s">
        <v>98</v>
      </c>
      <c r="H79" s="30" t="s">
        <v>102</v>
      </c>
    </row>
    <row r="80" spans="1:8" ht="12.75">
      <c r="A80" s="29" t="s">
        <v>174</v>
      </c>
      <c r="B80" s="29">
        <v>1990</v>
      </c>
      <c r="C80" s="30" t="s">
        <v>68</v>
      </c>
      <c r="D80" s="30" t="s">
        <v>68</v>
      </c>
      <c r="E80" s="30" t="s">
        <v>68</v>
      </c>
      <c r="F80" s="30" t="s">
        <v>102</v>
      </c>
      <c r="G80" s="30" t="s">
        <v>102</v>
      </c>
      <c r="H80" s="30" t="s">
        <v>102</v>
      </c>
    </row>
    <row r="81" ht="12.75">
      <c r="A81" t="s">
        <v>313</v>
      </c>
    </row>
    <row r="82" spans="1:8" ht="12.75">
      <c r="A82" t="s">
        <v>314</v>
      </c>
      <c r="F82">
        <f>COUNTIF(F2:F80,"Y")</f>
        <v>15</v>
      </c>
      <c r="G82">
        <f>COUNTIF(G2:G80,"Y")</f>
        <v>17</v>
      </c>
      <c r="H82">
        <f>COUNTIF(H2:H80,"Y")</f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0"/>
  </sheetPr>
  <dimension ref="A1:BG88"/>
  <sheetViews>
    <sheetView zoomScale="85" zoomScaleNormal="85" zoomScalePageLayoutView="0" workbookViewId="0" topLeftCell="AE1">
      <pane xSplit="2" topLeftCell="AP1" activePane="topRight" state="frozen"/>
      <selection pane="topLeft" activeCell="AE1" sqref="AE1"/>
      <selection pane="topRight" activeCell="AK98" sqref="AK98"/>
    </sheetView>
  </sheetViews>
  <sheetFormatPr defaultColWidth="9.00390625" defaultRowHeight="12.75"/>
  <cols>
    <col min="1" max="1" width="4.8515625" style="0" customWidth="1"/>
    <col min="2" max="2" width="24.00390625" style="0" bestFit="1" customWidth="1"/>
    <col min="3" max="3" width="6.57421875" style="0" bestFit="1" customWidth="1"/>
    <col min="4" max="4" width="6.28125" style="0" bestFit="1" customWidth="1"/>
    <col min="5" max="5" width="9.8515625" style="5" bestFit="1" customWidth="1"/>
    <col min="6" max="6" width="9.140625" style="17" customWidth="1"/>
    <col min="7" max="7" width="10.8515625" style="17" customWidth="1"/>
    <col min="8" max="8" width="6.8515625" style="0" bestFit="1" customWidth="1"/>
    <col min="9" max="9" width="7.140625" style="0" bestFit="1" customWidth="1"/>
    <col min="10" max="10" width="9.28125" style="0" customWidth="1"/>
    <col min="11" max="11" width="8.00390625" style="0" bestFit="1" customWidth="1"/>
    <col min="12" max="12" width="10.00390625" style="0" bestFit="1" customWidth="1"/>
    <col min="13" max="13" width="10.7109375" style="0" bestFit="1" customWidth="1"/>
    <col min="14" max="28" width="10.7109375" style="0" customWidth="1"/>
    <col min="29" max="29" width="9.00390625" style="0" customWidth="1"/>
    <col min="30" max="30" width="5.57421875" style="0" customWidth="1"/>
    <col min="31" max="31" width="5.00390625" style="0" customWidth="1"/>
    <col min="32" max="32" width="23.8515625" style="0" customWidth="1"/>
    <col min="33" max="33" width="6.57421875" style="0" customWidth="1"/>
    <col min="34" max="34" width="10.421875" style="0" customWidth="1"/>
    <col min="35" max="35" width="9.57421875" style="0" customWidth="1"/>
    <col min="36" max="38" width="10.140625" style="0" customWidth="1"/>
    <col min="39" max="39" width="12.421875" style="0" customWidth="1"/>
    <col min="40" max="40" width="12.8515625" style="0" customWidth="1"/>
    <col min="41" max="42" width="10.140625" style="0" customWidth="1"/>
    <col min="43" max="43" width="10.00390625" style="0" customWidth="1"/>
    <col min="44" max="44" width="9.8515625" style="0" customWidth="1"/>
    <col min="45" max="45" width="10.421875" style="0" customWidth="1"/>
    <col min="46" max="46" width="8.8515625" style="0" bestFit="1" customWidth="1"/>
    <col min="47" max="47" width="14.28125" style="0" customWidth="1"/>
    <col min="48" max="50" width="9.00390625" style="0" customWidth="1"/>
    <col min="51" max="51" width="12.7109375" style="0" customWidth="1"/>
  </cols>
  <sheetData>
    <row r="1" spans="1:59" s="4" customFormat="1" ht="69.75" customHeight="1">
      <c r="A1" s="7" t="s">
        <v>0</v>
      </c>
      <c r="B1" s="7" t="s">
        <v>89</v>
      </c>
      <c r="C1" s="7" t="s">
        <v>90</v>
      </c>
      <c r="D1" s="7" t="s">
        <v>91</v>
      </c>
      <c r="E1" s="8" t="s">
        <v>92</v>
      </c>
      <c r="F1" s="7" t="s">
        <v>93</v>
      </c>
      <c r="G1" s="7" t="s">
        <v>94</v>
      </c>
      <c r="H1" s="7" t="s">
        <v>95</v>
      </c>
      <c r="I1" s="7" t="s">
        <v>96</v>
      </c>
      <c r="J1" s="7" t="s">
        <v>184</v>
      </c>
      <c r="K1" s="7" t="s">
        <v>3</v>
      </c>
      <c r="L1" s="7" t="s">
        <v>181</v>
      </c>
      <c r="M1" s="7" t="s">
        <v>182</v>
      </c>
      <c r="N1" s="7" t="s">
        <v>266</v>
      </c>
      <c r="O1" s="7" t="s">
        <v>267</v>
      </c>
      <c r="P1" s="4" t="s">
        <v>268</v>
      </c>
      <c r="Q1" s="4" t="s">
        <v>269</v>
      </c>
      <c r="R1" s="4" t="s">
        <v>270</v>
      </c>
      <c r="S1" s="4" t="s">
        <v>271</v>
      </c>
      <c r="T1" s="4" t="s">
        <v>272</v>
      </c>
      <c r="U1" s="4" t="s">
        <v>273</v>
      </c>
      <c r="V1" s="4" t="s">
        <v>274</v>
      </c>
      <c r="W1" s="32" t="s">
        <v>275</v>
      </c>
      <c r="X1" s="32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/>
      <c r="AD1" s="26" t="s">
        <v>199</v>
      </c>
      <c r="AE1" s="26" t="s">
        <v>200</v>
      </c>
      <c r="AF1" s="26" t="s">
        <v>201</v>
      </c>
      <c r="AG1" s="26" t="s">
        <v>90</v>
      </c>
      <c r="AH1" s="27" t="s">
        <v>202</v>
      </c>
      <c r="AI1" s="27" t="s">
        <v>203</v>
      </c>
      <c r="AJ1" s="27" t="s">
        <v>204</v>
      </c>
      <c r="AK1" s="27" t="s">
        <v>315</v>
      </c>
      <c r="AL1" s="27" t="s">
        <v>316</v>
      </c>
      <c r="AM1" s="27" t="s">
        <v>317</v>
      </c>
      <c r="AN1" s="27" t="s">
        <v>298</v>
      </c>
      <c r="AO1" s="27" t="s">
        <v>283</v>
      </c>
      <c r="AP1" s="27" t="s">
        <v>205</v>
      </c>
      <c r="AQ1" s="27" t="s">
        <v>206</v>
      </c>
      <c r="AR1" s="27" t="s">
        <v>207</v>
      </c>
      <c r="AS1" s="27" t="s">
        <v>208</v>
      </c>
      <c r="AT1" s="28" t="s">
        <v>93</v>
      </c>
      <c r="AU1" s="28" t="s">
        <v>94</v>
      </c>
      <c r="AV1" s="27" t="s">
        <v>293</v>
      </c>
      <c r="AW1" s="27" t="s">
        <v>294</v>
      </c>
      <c r="AX1" s="41" t="s">
        <v>296</v>
      </c>
      <c r="AY1" s="27" t="s">
        <v>297</v>
      </c>
      <c r="AZ1" s="41" t="s">
        <v>302</v>
      </c>
      <c r="BA1" s="41" t="s">
        <v>305</v>
      </c>
      <c r="BB1" s="41" t="s">
        <v>303</v>
      </c>
      <c r="BC1" s="41" t="s">
        <v>306</v>
      </c>
      <c r="BD1" s="41" t="s">
        <v>304</v>
      </c>
      <c r="BE1" s="41" t="s">
        <v>307</v>
      </c>
      <c r="BF1" s="4" t="s">
        <v>337</v>
      </c>
      <c r="BG1" s="4" t="s">
        <v>336</v>
      </c>
    </row>
    <row r="2" spans="1:59" ht="12.75">
      <c r="A2">
        <v>1</v>
      </c>
      <c r="B2" t="s">
        <v>97</v>
      </c>
      <c r="C2">
        <v>1823</v>
      </c>
      <c r="D2">
        <v>1823</v>
      </c>
      <c r="E2" s="5">
        <v>0.8294401951354046</v>
      </c>
      <c r="F2" s="17" t="s">
        <v>98</v>
      </c>
      <c r="G2" s="17" t="s">
        <v>98</v>
      </c>
      <c r="H2" s="9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5">
        <v>0.1467643</v>
      </c>
      <c r="O2" s="5">
        <v>0.0301795</v>
      </c>
      <c r="P2" s="5">
        <v>0.8294401951354046</v>
      </c>
      <c r="Q2" s="5">
        <v>0.1467643</v>
      </c>
      <c r="R2" s="5">
        <v>0.0301795</v>
      </c>
      <c r="S2" s="33">
        <v>-9</v>
      </c>
      <c r="T2" s="5">
        <v>0.20679168659951563</v>
      </c>
      <c r="U2" s="33">
        <v>-9</v>
      </c>
      <c r="V2" s="33">
        <v>-9</v>
      </c>
      <c r="W2" s="34">
        <v>53.00390625</v>
      </c>
      <c r="X2" s="34">
        <v>-9</v>
      </c>
      <c r="Y2">
        <v>13569</v>
      </c>
      <c r="Z2">
        <v>-9</v>
      </c>
      <c r="AA2">
        <v>256</v>
      </c>
      <c r="AB2">
        <v>114</v>
      </c>
      <c r="AD2" s="29">
        <v>1</v>
      </c>
      <c r="AE2" s="29">
        <v>89</v>
      </c>
      <c r="AF2" s="29" t="s">
        <v>97</v>
      </c>
      <c r="AG2" s="29">
        <v>1823</v>
      </c>
      <c r="AH2" s="30" t="s">
        <v>4</v>
      </c>
      <c r="AI2" s="30" t="s">
        <v>4</v>
      </c>
      <c r="AJ2" s="30" t="s">
        <v>4</v>
      </c>
      <c r="AK2" s="30" t="s">
        <v>102</v>
      </c>
      <c r="AL2" s="30" t="s">
        <v>102</v>
      </c>
      <c r="AM2" s="30" t="s">
        <v>102</v>
      </c>
      <c r="AN2" s="30" t="s">
        <v>102</v>
      </c>
      <c r="AO2" s="30"/>
      <c r="AP2" s="30" t="s">
        <v>4</v>
      </c>
      <c r="AQ2" s="30" t="s">
        <v>5</v>
      </c>
      <c r="AR2" s="30"/>
      <c r="AS2" s="30"/>
      <c r="AT2" s="31" t="s">
        <v>98</v>
      </c>
      <c r="AU2" s="31" t="s">
        <v>98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F2" t="s">
        <v>102</v>
      </c>
      <c r="BG2">
        <v>0</v>
      </c>
    </row>
    <row r="3" spans="1:59" ht="12.75">
      <c r="A3">
        <v>4</v>
      </c>
      <c r="B3" t="s">
        <v>99</v>
      </c>
      <c r="C3">
        <v>1828</v>
      </c>
      <c r="D3">
        <v>1829</v>
      </c>
      <c r="E3" s="5">
        <v>0.7285187792059701</v>
      </c>
      <c r="F3" s="17" t="s">
        <v>98</v>
      </c>
      <c r="G3" s="17" t="s">
        <v>98</v>
      </c>
      <c r="H3" s="9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5">
        <v>0.1525648</v>
      </c>
      <c r="O3" s="5">
        <v>0.056853</v>
      </c>
      <c r="P3" s="5">
        <v>0.7464142995589503</v>
      </c>
      <c r="Q3" s="5">
        <v>0.1653604</v>
      </c>
      <c r="R3" s="5">
        <v>0.0561793</v>
      </c>
      <c r="S3" s="33">
        <v>-9</v>
      </c>
      <c r="T3" s="5">
        <v>0.2443140261637914</v>
      </c>
      <c r="U3" s="33">
        <v>-9</v>
      </c>
      <c r="V3" s="33">
        <v>-9</v>
      </c>
      <c r="W3" s="34">
        <v>12.158653846153847</v>
      </c>
      <c r="X3" s="34">
        <v>-9</v>
      </c>
      <c r="Y3">
        <v>7587</v>
      </c>
      <c r="Z3">
        <v>-9</v>
      </c>
      <c r="AA3">
        <v>624</v>
      </c>
      <c r="AB3">
        <v>129</v>
      </c>
      <c r="AD3" s="29">
        <v>4</v>
      </c>
      <c r="AE3" s="29">
        <v>189</v>
      </c>
      <c r="AF3" s="29" t="s">
        <v>99</v>
      </c>
      <c r="AG3" s="29">
        <v>1828</v>
      </c>
      <c r="AH3" s="30" t="s">
        <v>7</v>
      </c>
      <c r="AI3" s="30" t="s">
        <v>7</v>
      </c>
      <c r="AJ3" s="30" t="s">
        <v>7</v>
      </c>
      <c r="AK3" s="30" t="s">
        <v>102</v>
      </c>
      <c r="AL3" s="30" t="s">
        <v>102</v>
      </c>
      <c r="AM3" s="30" t="s">
        <v>102</v>
      </c>
      <c r="AN3" s="30" t="s">
        <v>102</v>
      </c>
      <c r="AO3" s="30"/>
      <c r="AP3" s="30" t="s">
        <v>7</v>
      </c>
      <c r="AQ3" s="30" t="s">
        <v>6</v>
      </c>
      <c r="AR3" s="30" t="s">
        <v>209</v>
      </c>
      <c r="AS3" s="30" t="s">
        <v>209</v>
      </c>
      <c r="AT3" s="31" t="s">
        <v>98</v>
      </c>
      <c r="AU3" s="31" t="s">
        <v>98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F3" t="s">
        <v>102</v>
      </c>
      <c r="BG3">
        <v>0</v>
      </c>
    </row>
    <row r="4" spans="1:59" ht="12.75">
      <c r="A4">
        <v>7</v>
      </c>
      <c r="B4" t="s">
        <v>100</v>
      </c>
      <c r="C4">
        <v>1846</v>
      </c>
      <c r="D4">
        <v>1848</v>
      </c>
      <c r="E4" s="5">
        <v>0.8218463744627437</v>
      </c>
      <c r="F4" s="17" t="s">
        <v>98</v>
      </c>
      <c r="G4" s="17" t="s">
        <v>98</v>
      </c>
      <c r="H4" s="9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5">
        <v>0.0827573</v>
      </c>
      <c r="O4" s="5">
        <v>0.0179395</v>
      </c>
      <c r="P4" s="5">
        <v>0.9094296751686646</v>
      </c>
      <c r="Q4" s="5">
        <v>0.0871742</v>
      </c>
      <c r="R4" s="5">
        <v>0.0086817</v>
      </c>
      <c r="S4" s="5">
        <v>0.644911295763853</v>
      </c>
      <c r="T4" s="5">
        <v>0.0656656938684721</v>
      </c>
      <c r="U4" s="5">
        <v>0.03615558651505043</v>
      </c>
      <c r="V4" s="5">
        <v>0.4799107424581669</v>
      </c>
      <c r="W4" s="34">
        <v>243.74358974358975</v>
      </c>
      <c r="X4" s="34">
        <v>264.15</v>
      </c>
      <c r="Y4">
        <v>9506</v>
      </c>
      <c r="Z4">
        <v>5283</v>
      </c>
      <c r="AA4">
        <v>39</v>
      </c>
      <c r="AB4">
        <v>20</v>
      </c>
      <c r="AD4" s="29">
        <v>7</v>
      </c>
      <c r="AE4" s="29">
        <v>1552</v>
      </c>
      <c r="AF4" s="29" t="s">
        <v>100</v>
      </c>
      <c r="AG4" s="29">
        <v>1846</v>
      </c>
      <c r="AH4" s="30" t="s">
        <v>9</v>
      </c>
      <c r="AI4" s="30" t="s">
        <v>9</v>
      </c>
      <c r="AJ4" s="30" t="s">
        <v>9</v>
      </c>
      <c r="AK4" s="30" t="s">
        <v>102</v>
      </c>
      <c r="AL4" s="30" t="s">
        <v>102</v>
      </c>
      <c r="AM4" s="30" t="s">
        <v>102</v>
      </c>
      <c r="AN4" s="30" t="s">
        <v>102</v>
      </c>
      <c r="AO4" s="30"/>
      <c r="AP4" s="30" t="s">
        <v>9</v>
      </c>
      <c r="AQ4" s="30" t="s">
        <v>8</v>
      </c>
      <c r="AR4" s="30" t="s">
        <v>209</v>
      </c>
      <c r="AS4" s="30" t="s">
        <v>209</v>
      </c>
      <c r="AT4" s="31" t="s">
        <v>98</v>
      </c>
      <c r="AU4" s="31" t="s">
        <v>98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F4" t="s">
        <v>102</v>
      </c>
      <c r="BG4">
        <v>0</v>
      </c>
    </row>
    <row r="5" spans="1:59" ht="25.5">
      <c r="A5">
        <v>10</v>
      </c>
      <c r="B5" t="s">
        <v>101</v>
      </c>
      <c r="C5">
        <v>1848</v>
      </c>
      <c r="D5">
        <v>1848</v>
      </c>
      <c r="E5" s="5">
        <v>0.19477119476060417</v>
      </c>
      <c r="F5" s="17" t="s">
        <v>102</v>
      </c>
      <c r="G5" s="17" t="s">
        <v>103</v>
      </c>
      <c r="H5" s="9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5">
        <v>0.0183909</v>
      </c>
      <c r="O5" s="5">
        <v>0.0760322</v>
      </c>
      <c r="P5" s="5">
        <v>0.2287681543108818</v>
      </c>
      <c r="Q5" s="5">
        <v>0.022553200000000002</v>
      </c>
      <c r="R5" s="5">
        <v>0.0760322</v>
      </c>
      <c r="S5" s="5">
        <v>0.23133306049618535</v>
      </c>
      <c r="T5" s="5">
        <v>0.036317748735159</v>
      </c>
      <c r="U5" s="5">
        <v>0.12067558657653923</v>
      </c>
      <c r="V5" s="5">
        <v>0.7669790522083062</v>
      </c>
      <c r="W5" s="34">
        <v>56.92857142857143</v>
      </c>
      <c r="X5" s="34">
        <v>17.295843520782395</v>
      </c>
      <c r="Y5">
        <v>3985</v>
      </c>
      <c r="Z5">
        <v>7074</v>
      </c>
      <c r="AA5">
        <v>70</v>
      </c>
      <c r="AB5">
        <v>409</v>
      </c>
      <c r="AD5" s="29">
        <v>10</v>
      </c>
      <c r="AE5" s="29">
        <v>19</v>
      </c>
      <c r="AF5" s="29" t="s">
        <v>101</v>
      </c>
      <c r="AG5" s="29">
        <v>1848</v>
      </c>
      <c r="AH5" s="30" t="s">
        <v>11</v>
      </c>
      <c r="AI5" s="30" t="s">
        <v>11</v>
      </c>
      <c r="AJ5" s="30" t="s">
        <v>10</v>
      </c>
      <c r="AK5" s="30" t="s">
        <v>102</v>
      </c>
      <c r="AL5" s="30" t="s">
        <v>98</v>
      </c>
      <c r="AM5" s="30" t="s">
        <v>102</v>
      </c>
      <c r="AN5" s="30" t="s">
        <v>98</v>
      </c>
      <c r="AO5" s="30"/>
      <c r="AP5" s="30" t="s">
        <v>11</v>
      </c>
      <c r="AQ5" s="30" t="s">
        <v>10</v>
      </c>
      <c r="AR5" s="30" t="s">
        <v>210</v>
      </c>
      <c r="AS5" s="30" t="s">
        <v>209</v>
      </c>
      <c r="AT5" s="31" t="s">
        <v>102</v>
      </c>
      <c r="AU5" s="31" t="s">
        <v>103</v>
      </c>
      <c r="AV5">
        <v>0</v>
      </c>
      <c r="AW5">
        <v>0.25</v>
      </c>
      <c r="AX5">
        <v>0</v>
      </c>
      <c r="AY5">
        <v>0.25</v>
      </c>
      <c r="AZ5">
        <v>0</v>
      </c>
      <c r="BA5">
        <v>0</v>
      </c>
      <c r="BF5" t="s">
        <v>102</v>
      </c>
      <c r="BG5">
        <v>0</v>
      </c>
    </row>
    <row r="6" spans="1:59" ht="12.75">
      <c r="A6">
        <v>13</v>
      </c>
      <c r="B6" t="s">
        <v>104</v>
      </c>
      <c r="C6">
        <v>1848</v>
      </c>
      <c r="D6">
        <v>1848</v>
      </c>
      <c r="E6" s="5">
        <v>0.8940127900037573</v>
      </c>
      <c r="F6" s="17" t="s">
        <v>98</v>
      </c>
      <c r="G6" s="17" t="s">
        <v>105</v>
      </c>
      <c r="H6" s="9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5">
        <v>0.0485381</v>
      </c>
      <c r="O6" s="5">
        <v>0.0057543</v>
      </c>
      <c r="P6" s="5">
        <v>0.8940127900037573</v>
      </c>
      <c r="Q6" s="5">
        <v>0.0485381</v>
      </c>
      <c r="R6" s="5">
        <v>0.0057543</v>
      </c>
      <c r="S6" s="5">
        <v>0.8494596732450255</v>
      </c>
      <c r="T6" s="5">
        <v>0.04609943171679759</v>
      </c>
      <c r="U6" s="5">
        <v>0.00816969154916382</v>
      </c>
      <c r="V6" s="5">
        <v>0.5780201342281879</v>
      </c>
      <c r="W6" s="34">
        <v>25.51851851851852</v>
      </c>
      <c r="X6" s="34">
        <v>18.62962962962963</v>
      </c>
      <c r="Y6">
        <v>3445</v>
      </c>
      <c r="Z6">
        <v>503</v>
      </c>
      <c r="AA6">
        <v>135</v>
      </c>
      <c r="AB6">
        <v>27</v>
      </c>
      <c r="AD6" s="29">
        <v>13</v>
      </c>
      <c r="AE6" s="29">
        <v>375</v>
      </c>
      <c r="AF6" s="29" t="s">
        <v>104</v>
      </c>
      <c r="AG6" s="29">
        <v>1848</v>
      </c>
      <c r="AH6" s="30" t="s">
        <v>15</v>
      </c>
      <c r="AI6" s="30" t="s">
        <v>15</v>
      </c>
      <c r="AJ6" s="30" t="s">
        <v>15</v>
      </c>
      <c r="AK6" s="30" t="s">
        <v>102</v>
      </c>
      <c r="AL6" s="30" t="s">
        <v>102</v>
      </c>
      <c r="AM6" s="30" t="s">
        <v>102</v>
      </c>
      <c r="AN6" s="30" t="s">
        <v>102</v>
      </c>
      <c r="AO6" s="30"/>
      <c r="AP6" s="30" t="s">
        <v>15</v>
      </c>
      <c r="AQ6" s="30" t="s">
        <v>14</v>
      </c>
      <c r="AR6" s="30" t="s">
        <v>209</v>
      </c>
      <c r="AS6" s="30" t="s">
        <v>209</v>
      </c>
      <c r="AT6" s="31" t="s">
        <v>98</v>
      </c>
      <c r="AU6" s="31" t="s">
        <v>105</v>
      </c>
      <c r="AV6">
        <v>0</v>
      </c>
      <c r="AW6">
        <v>0.2</v>
      </c>
      <c r="AX6">
        <v>0</v>
      </c>
      <c r="AY6">
        <v>0.2</v>
      </c>
      <c r="AZ6">
        <v>0</v>
      </c>
      <c r="BA6">
        <v>0</v>
      </c>
      <c r="BF6" t="s">
        <v>102</v>
      </c>
      <c r="BG6">
        <v>0</v>
      </c>
    </row>
    <row r="7" spans="1:59" ht="25.5">
      <c r="A7">
        <v>16</v>
      </c>
      <c r="B7" t="s">
        <v>106</v>
      </c>
      <c r="C7">
        <v>1849</v>
      </c>
      <c r="D7">
        <v>1849</v>
      </c>
      <c r="E7" s="5">
        <v>0.9444086844946271</v>
      </c>
      <c r="F7" s="17" t="s">
        <v>98</v>
      </c>
      <c r="G7" s="17" t="s">
        <v>98</v>
      </c>
      <c r="H7" s="9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5">
        <v>0.1113608</v>
      </c>
      <c r="O7" s="5">
        <v>0.0065551</v>
      </c>
      <c r="P7" s="5">
        <v>0.9737887320057692</v>
      </c>
      <c r="Q7" s="5">
        <v>0.243532</v>
      </c>
      <c r="R7" s="5">
        <v>0.0065551</v>
      </c>
      <c r="S7" s="33">
        <v>-9</v>
      </c>
      <c r="T7" s="33">
        <v>-9</v>
      </c>
      <c r="U7" s="33">
        <v>-9</v>
      </c>
      <c r="V7" s="33">
        <v>-9</v>
      </c>
      <c r="W7" s="34">
        <v>-9</v>
      </c>
      <c r="X7" s="34">
        <v>-9</v>
      </c>
      <c r="Y7">
        <v>-9</v>
      </c>
      <c r="Z7">
        <v>-9</v>
      </c>
      <c r="AA7">
        <v>454</v>
      </c>
      <c r="AB7">
        <v>13</v>
      </c>
      <c r="AD7" s="29">
        <v>16</v>
      </c>
      <c r="AE7" s="29">
        <v>175</v>
      </c>
      <c r="AF7" s="29" t="s">
        <v>106</v>
      </c>
      <c r="AG7" s="29">
        <v>1849</v>
      </c>
      <c r="AH7" s="30" t="s">
        <v>211</v>
      </c>
      <c r="AI7" s="30" t="s">
        <v>4</v>
      </c>
      <c r="AJ7" s="30" t="s">
        <v>10</v>
      </c>
      <c r="AK7" s="30" t="s">
        <v>102</v>
      </c>
      <c r="AL7" s="30" t="s">
        <v>102</v>
      </c>
      <c r="AM7" s="30" t="s">
        <v>102</v>
      </c>
      <c r="AN7" s="30" t="s">
        <v>98</v>
      </c>
      <c r="AO7" s="30"/>
      <c r="AP7" s="30" t="s">
        <v>212</v>
      </c>
      <c r="AQ7" s="30" t="s">
        <v>16</v>
      </c>
      <c r="AR7" s="30" t="s">
        <v>4</v>
      </c>
      <c r="AS7" s="30" t="s">
        <v>209</v>
      </c>
      <c r="AT7" s="31" t="s">
        <v>98</v>
      </c>
      <c r="AU7" s="31" t="s">
        <v>98</v>
      </c>
      <c r="AV7">
        <v>0</v>
      </c>
      <c r="AW7">
        <v>0.16666666666666666</v>
      </c>
      <c r="AX7">
        <v>0</v>
      </c>
      <c r="AY7">
        <v>0.3333333333333333</v>
      </c>
      <c r="AZ7">
        <v>0</v>
      </c>
      <c r="BA7">
        <v>0</v>
      </c>
      <c r="BF7" t="s">
        <v>102</v>
      </c>
      <c r="BG7">
        <v>0</v>
      </c>
    </row>
    <row r="8" spans="1:59" ht="12.75">
      <c r="A8">
        <v>19</v>
      </c>
      <c r="B8" t="s">
        <v>107</v>
      </c>
      <c r="C8">
        <v>1851</v>
      </c>
      <c r="D8">
        <v>1852</v>
      </c>
      <c r="E8" s="5">
        <v>0.26323867237008874</v>
      </c>
      <c r="F8" s="17" t="s">
        <v>102</v>
      </c>
      <c r="G8" s="17" t="s">
        <v>102</v>
      </c>
      <c r="H8" s="9">
        <v>1</v>
      </c>
      <c r="I8">
        <v>0</v>
      </c>
      <c r="J8">
        <v>0</v>
      </c>
      <c r="K8">
        <v>200</v>
      </c>
      <c r="L8">
        <v>800</v>
      </c>
      <c r="M8">
        <v>500</v>
      </c>
      <c r="N8" s="5">
        <v>0.0026585</v>
      </c>
      <c r="O8" s="5">
        <v>0.0074407</v>
      </c>
      <c r="P8" s="5">
        <v>0.19347956624633536</v>
      </c>
      <c r="Q8" s="5">
        <v>0.0027388</v>
      </c>
      <c r="R8" s="5">
        <v>0.0114167</v>
      </c>
      <c r="S8" s="33">
        <v>-9</v>
      </c>
      <c r="T8" s="33">
        <v>-9</v>
      </c>
      <c r="U8" s="33">
        <v>-9</v>
      </c>
      <c r="V8" s="33">
        <v>-9</v>
      </c>
      <c r="W8" s="34">
        <v>-9</v>
      </c>
      <c r="X8" s="34">
        <v>-9</v>
      </c>
      <c r="Y8">
        <v>-9</v>
      </c>
      <c r="Z8">
        <v>-9</v>
      </c>
      <c r="AA8">
        <v>5</v>
      </c>
      <c r="AB8">
        <v>20</v>
      </c>
      <c r="AD8" s="29">
        <v>19</v>
      </c>
      <c r="AE8" s="29">
        <v>1528</v>
      </c>
      <c r="AF8" s="29" t="s">
        <v>107</v>
      </c>
      <c r="AG8" s="29">
        <v>1851</v>
      </c>
      <c r="AH8" s="30" t="s">
        <v>18</v>
      </c>
      <c r="AI8" s="30" t="s">
        <v>19</v>
      </c>
      <c r="AJ8" s="30" t="s">
        <v>19</v>
      </c>
      <c r="AK8" s="30" t="s">
        <v>98</v>
      </c>
      <c r="AL8" s="30" t="s">
        <v>98</v>
      </c>
      <c r="AM8" s="30" t="s">
        <v>98</v>
      </c>
      <c r="AN8" s="30" t="s">
        <v>102</v>
      </c>
      <c r="AO8" s="30"/>
      <c r="AP8" s="30" t="s">
        <v>18</v>
      </c>
      <c r="AQ8" s="30" t="s">
        <v>19</v>
      </c>
      <c r="AR8" s="30" t="s">
        <v>209</v>
      </c>
      <c r="AS8" s="30" t="s">
        <v>209</v>
      </c>
      <c r="AT8" s="31" t="s">
        <v>102</v>
      </c>
      <c r="AU8" s="31" t="s">
        <v>102</v>
      </c>
      <c r="AV8">
        <v>0.14285714285714285</v>
      </c>
      <c r="AW8">
        <v>0.2857142857142857</v>
      </c>
      <c r="AX8">
        <v>0.14285714285714285</v>
      </c>
      <c r="AY8">
        <v>0.2857142857142857</v>
      </c>
      <c r="AZ8">
        <v>0.125</v>
      </c>
      <c r="BA8">
        <v>0.125</v>
      </c>
      <c r="BF8" t="s">
        <v>102</v>
      </c>
      <c r="BG8">
        <v>0</v>
      </c>
    </row>
    <row r="9" spans="1:59" ht="25.5">
      <c r="A9">
        <v>22</v>
      </c>
      <c r="B9" t="s">
        <v>108</v>
      </c>
      <c r="C9">
        <v>1853</v>
      </c>
      <c r="D9">
        <v>1856</v>
      </c>
      <c r="E9" s="5">
        <v>0.7418363456279363</v>
      </c>
      <c r="F9" s="17" t="s">
        <v>102</v>
      </c>
      <c r="G9" s="17" t="s">
        <v>102</v>
      </c>
      <c r="H9" s="9">
        <v>0</v>
      </c>
      <c r="I9">
        <v>4</v>
      </c>
      <c r="J9">
        <v>0</v>
      </c>
      <c r="K9">
        <v>861</v>
      </c>
      <c r="L9">
        <v>100000</v>
      </c>
      <c r="M9">
        <v>164200</v>
      </c>
      <c r="N9" s="5">
        <v>0.1354154</v>
      </c>
      <c r="O9" s="5">
        <v>0.0471254</v>
      </c>
      <c r="P9" s="5">
        <v>0.2557174394863171</v>
      </c>
      <c r="Q9" s="5">
        <v>0.164031</v>
      </c>
      <c r="R9" s="5">
        <v>0.4774231</v>
      </c>
      <c r="S9" s="33">
        <v>-9</v>
      </c>
      <c r="T9" s="5">
        <v>0.2492979196057545</v>
      </c>
      <c r="U9" s="33">
        <v>-9</v>
      </c>
      <c r="V9" s="33">
        <v>-9</v>
      </c>
      <c r="W9" s="34">
        <v>26.18659658344284</v>
      </c>
      <c r="X9" s="34">
        <v>-9</v>
      </c>
      <c r="Y9">
        <v>19928</v>
      </c>
      <c r="Z9">
        <v>-9</v>
      </c>
      <c r="AA9">
        <v>761</v>
      </c>
      <c r="AB9">
        <v>160</v>
      </c>
      <c r="AD9" s="29">
        <v>22</v>
      </c>
      <c r="AE9" s="29">
        <v>57</v>
      </c>
      <c r="AF9" s="29" t="s">
        <v>108</v>
      </c>
      <c r="AG9" s="29">
        <v>1853</v>
      </c>
      <c r="AH9" s="30" t="s">
        <v>7</v>
      </c>
      <c r="AI9" s="30" t="s">
        <v>6</v>
      </c>
      <c r="AJ9" s="30" t="s">
        <v>7</v>
      </c>
      <c r="AK9" s="30" t="s">
        <v>98</v>
      </c>
      <c r="AL9" s="30" t="s">
        <v>102</v>
      </c>
      <c r="AM9" s="30" t="s">
        <v>98</v>
      </c>
      <c r="AN9" s="30" t="s">
        <v>98</v>
      </c>
      <c r="AO9" s="30" t="s">
        <v>98</v>
      </c>
      <c r="AP9" s="30" t="s">
        <v>7</v>
      </c>
      <c r="AQ9" s="30" t="s">
        <v>6</v>
      </c>
      <c r="AR9" s="30" t="s">
        <v>209</v>
      </c>
      <c r="AS9" s="30" t="s">
        <v>213</v>
      </c>
      <c r="AT9" s="31" t="s">
        <v>102</v>
      </c>
      <c r="AU9" s="31" t="s">
        <v>102</v>
      </c>
      <c r="AV9">
        <v>0.25</v>
      </c>
      <c r="AW9">
        <v>0.25</v>
      </c>
      <c r="AX9">
        <v>0.25</v>
      </c>
      <c r="AY9">
        <v>0.375</v>
      </c>
      <c r="AZ9">
        <v>0.2222222222222222</v>
      </c>
      <c r="BA9">
        <v>0.2222222222222222</v>
      </c>
      <c r="BF9" t="s">
        <v>102</v>
      </c>
      <c r="BG9">
        <v>0</v>
      </c>
    </row>
    <row r="10" spans="1:59" ht="12.75">
      <c r="A10">
        <v>25</v>
      </c>
      <c r="B10" t="s">
        <v>109</v>
      </c>
      <c r="C10">
        <v>1856</v>
      </c>
      <c r="D10">
        <v>1857</v>
      </c>
      <c r="E10" s="5">
        <v>0.980779417203299</v>
      </c>
      <c r="F10" s="17" t="s">
        <v>98</v>
      </c>
      <c r="G10" s="17" t="s">
        <v>98</v>
      </c>
      <c r="H10" s="9">
        <v>1</v>
      </c>
      <c r="I10">
        <v>0</v>
      </c>
      <c r="J10">
        <v>0</v>
      </c>
      <c r="K10">
        <v>141</v>
      </c>
      <c r="L10">
        <v>500</v>
      </c>
      <c r="M10">
        <v>1500</v>
      </c>
      <c r="N10" s="5">
        <v>0.2956996</v>
      </c>
      <c r="O10" s="5">
        <v>0.0057949</v>
      </c>
      <c r="P10" s="5">
        <v>0.9795600288009639</v>
      </c>
      <c r="Q10" s="5">
        <v>0.2900489</v>
      </c>
      <c r="R10" s="5">
        <v>0.0060523</v>
      </c>
      <c r="S10" s="33">
        <v>-9</v>
      </c>
      <c r="T10" s="5">
        <v>0.14951452841448704</v>
      </c>
      <c r="U10" s="33">
        <v>-9</v>
      </c>
      <c r="V10" s="33">
        <v>-9</v>
      </c>
      <c r="W10" s="34">
        <v>84.73560209424083</v>
      </c>
      <c r="X10" s="34">
        <v>-9</v>
      </c>
      <c r="Y10">
        <v>32369</v>
      </c>
      <c r="Z10">
        <v>-9</v>
      </c>
      <c r="AA10">
        <v>382</v>
      </c>
      <c r="AB10">
        <v>18</v>
      </c>
      <c r="AD10" s="29">
        <v>25</v>
      </c>
      <c r="AE10" s="29">
        <v>8</v>
      </c>
      <c r="AF10" s="29" t="s">
        <v>109</v>
      </c>
      <c r="AG10" s="29">
        <v>1856</v>
      </c>
      <c r="AH10" s="30" t="s">
        <v>20</v>
      </c>
      <c r="AI10" s="30" t="s">
        <v>20</v>
      </c>
      <c r="AJ10" s="30" t="s">
        <v>20</v>
      </c>
      <c r="AK10" s="30" t="s">
        <v>102</v>
      </c>
      <c r="AL10" s="30" t="s">
        <v>102</v>
      </c>
      <c r="AM10" s="30" t="s">
        <v>102</v>
      </c>
      <c r="AN10" s="30" t="s">
        <v>102</v>
      </c>
      <c r="AO10" s="30"/>
      <c r="AP10" s="30" t="s">
        <v>20</v>
      </c>
      <c r="AQ10" s="30" t="s">
        <v>21</v>
      </c>
      <c r="AR10" s="30" t="s">
        <v>209</v>
      </c>
      <c r="AS10" s="30" t="s">
        <v>209</v>
      </c>
      <c r="AT10" s="31" t="s">
        <v>98</v>
      </c>
      <c r="AU10" s="31" t="s">
        <v>98</v>
      </c>
      <c r="AV10">
        <v>0.2222222222222222</v>
      </c>
      <c r="AW10">
        <v>0.2222222222222222</v>
      </c>
      <c r="AX10">
        <v>0.2222222222222222</v>
      </c>
      <c r="AY10">
        <v>0.3333333333333333</v>
      </c>
      <c r="AZ10">
        <v>0.2</v>
      </c>
      <c r="BA10">
        <v>0.2</v>
      </c>
      <c r="BF10" t="s">
        <v>102</v>
      </c>
      <c r="BG10">
        <v>0</v>
      </c>
    </row>
    <row r="11" spans="1:59" ht="12.75">
      <c r="A11">
        <v>28</v>
      </c>
      <c r="B11" t="s">
        <v>110</v>
      </c>
      <c r="C11">
        <v>1859</v>
      </c>
      <c r="D11">
        <v>1859</v>
      </c>
      <c r="E11" s="5">
        <v>0.15243280342799903</v>
      </c>
      <c r="F11" s="17" t="s">
        <v>98</v>
      </c>
      <c r="G11" s="17" t="s">
        <v>98</v>
      </c>
      <c r="H11" s="9">
        <v>0</v>
      </c>
      <c r="I11">
        <v>3</v>
      </c>
      <c r="J11">
        <v>0</v>
      </c>
      <c r="K11">
        <v>75</v>
      </c>
      <c r="L11">
        <v>10000</v>
      </c>
      <c r="M11">
        <v>12500</v>
      </c>
      <c r="N11" s="5">
        <v>0.0147915</v>
      </c>
      <c r="O11" s="5">
        <v>0.0822447</v>
      </c>
      <c r="P11" s="5">
        <v>0.6511378728346355</v>
      </c>
      <c r="Q11" s="5">
        <v>0.15350660000000002</v>
      </c>
      <c r="R11" s="5">
        <v>0.0822447</v>
      </c>
      <c r="S11" s="5">
        <v>0.1736805815837701</v>
      </c>
      <c r="T11" s="5">
        <v>0.028997081542808285</v>
      </c>
      <c r="U11" s="5">
        <v>0.13795930056040534</v>
      </c>
      <c r="V11" s="5">
        <v>0.6264711039979451</v>
      </c>
      <c r="W11" s="34">
        <v>107.84905660377359</v>
      </c>
      <c r="X11" s="34">
        <v>64.30422535211268</v>
      </c>
      <c r="Y11">
        <v>5716</v>
      </c>
      <c r="Z11">
        <v>22828</v>
      </c>
      <c r="AA11">
        <v>53</v>
      </c>
      <c r="AB11">
        <v>355</v>
      </c>
      <c r="AD11" s="29">
        <v>28</v>
      </c>
      <c r="AE11" s="29">
        <v>115</v>
      </c>
      <c r="AF11" s="29" t="s">
        <v>110</v>
      </c>
      <c r="AG11" s="29">
        <v>1859</v>
      </c>
      <c r="AH11" s="30" t="s">
        <v>11</v>
      </c>
      <c r="AI11" s="30" t="s">
        <v>10</v>
      </c>
      <c r="AJ11" s="30" t="s">
        <v>10</v>
      </c>
      <c r="AK11" s="30" t="s">
        <v>98</v>
      </c>
      <c r="AL11" s="30" t="s">
        <v>98</v>
      </c>
      <c r="AM11" s="30" t="s">
        <v>98</v>
      </c>
      <c r="AN11" s="30" t="s">
        <v>102</v>
      </c>
      <c r="AO11" s="30"/>
      <c r="AP11" s="30" t="s">
        <v>11</v>
      </c>
      <c r="AQ11" s="30" t="s">
        <v>10</v>
      </c>
      <c r="AR11" s="30" t="s">
        <v>4</v>
      </c>
      <c r="AS11" s="30" t="s">
        <v>209</v>
      </c>
      <c r="AT11" s="31" t="s">
        <v>98</v>
      </c>
      <c r="AU11" s="31" t="s">
        <v>98</v>
      </c>
      <c r="AV11">
        <v>0.3</v>
      </c>
      <c r="AW11">
        <v>0.3</v>
      </c>
      <c r="AX11">
        <v>0.3</v>
      </c>
      <c r="AY11">
        <v>0.3</v>
      </c>
      <c r="AZ11">
        <v>0.2727272727272727</v>
      </c>
      <c r="BA11">
        <v>0.2727272727272727</v>
      </c>
      <c r="BF11" t="s">
        <v>102</v>
      </c>
      <c r="BG11">
        <v>0</v>
      </c>
    </row>
    <row r="12" spans="1:59" ht="12.75">
      <c r="A12">
        <v>31</v>
      </c>
      <c r="B12" t="s">
        <v>111</v>
      </c>
      <c r="C12">
        <v>1859</v>
      </c>
      <c r="D12">
        <v>1860</v>
      </c>
      <c r="E12" s="5">
        <v>0.9081070244114609</v>
      </c>
      <c r="F12" s="17" t="s">
        <v>98</v>
      </c>
      <c r="G12" s="17" t="s">
        <v>98</v>
      </c>
      <c r="H12" s="9">
        <v>1</v>
      </c>
      <c r="I12">
        <v>0</v>
      </c>
      <c r="J12">
        <v>0</v>
      </c>
      <c r="K12">
        <v>156</v>
      </c>
      <c r="L12">
        <v>4000</v>
      </c>
      <c r="M12">
        <v>6000</v>
      </c>
      <c r="N12" s="5">
        <v>0.0267245</v>
      </c>
      <c r="O12" s="5">
        <v>0.0027043</v>
      </c>
      <c r="P12" s="5">
        <v>0.9211134749094694</v>
      </c>
      <c r="Q12" s="5">
        <v>0.0219517</v>
      </c>
      <c r="R12" s="5">
        <v>0.00188</v>
      </c>
      <c r="S12" s="33">
        <v>-9</v>
      </c>
      <c r="T12" s="5">
        <v>0.035198952720057367</v>
      </c>
      <c r="U12" s="33">
        <v>-9</v>
      </c>
      <c r="V12" s="33">
        <v>-9</v>
      </c>
      <c r="W12" s="34">
        <v>35.524193548387096</v>
      </c>
      <c r="X12" s="34">
        <v>-9</v>
      </c>
      <c r="Y12">
        <v>4405</v>
      </c>
      <c r="Z12">
        <v>-9</v>
      </c>
      <c r="AA12">
        <v>124</v>
      </c>
      <c r="AB12">
        <v>10</v>
      </c>
      <c r="AD12" s="29">
        <v>31</v>
      </c>
      <c r="AE12" s="29">
        <v>1580</v>
      </c>
      <c r="AF12" s="29" t="s">
        <v>111</v>
      </c>
      <c r="AG12" s="29">
        <v>1859</v>
      </c>
      <c r="AH12" s="30" t="s">
        <v>5</v>
      </c>
      <c r="AI12" s="30" t="s">
        <v>5</v>
      </c>
      <c r="AJ12" s="30" t="s">
        <v>5</v>
      </c>
      <c r="AK12" s="30" t="s">
        <v>102</v>
      </c>
      <c r="AL12" s="30" t="s">
        <v>102</v>
      </c>
      <c r="AM12" s="30" t="s">
        <v>102</v>
      </c>
      <c r="AN12" s="30" t="s">
        <v>102</v>
      </c>
      <c r="AO12" s="30"/>
      <c r="AP12" s="30" t="s">
        <v>5</v>
      </c>
      <c r="AQ12" s="30" t="s">
        <v>22</v>
      </c>
      <c r="AR12" s="30" t="s">
        <v>209</v>
      </c>
      <c r="AS12" s="30" t="s">
        <v>209</v>
      </c>
      <c r="AT12" s="31" t="s">
        <v>98</v>
      </c>
      <c r="AU12" s="31" t="s">
        <v>98</v>
      </c>
      <c r="AV12">
        <v>0.2727272727272727</v>
      </c>
      <c r="AW12">
        <v>0.2727272727272727</v>
      </c>
      <c r="AX12">
        <v>0.2727272727272727</v>
      </c>
      <c r="AY12">
        <v>0.2727272727272727</v>
      </c>
      <c r="AZ12">
        <v>0.25</v>
      </c>
      <c r="BA12">
        <v>0.25</v>
      </c>
      <c r="BF12" t="s">
        <v>102</v>
      </c>
      <c r="BG12">
        <v>0</v>
      </c>
    </row>
    <row r="13" spans="1:59" ht="12.75">
      <c r="A13">
        <v>34</v>
      </c>
      <c r="B13" t="s">
        <v>112</v>
      </c>
      <c r="C13">
        <v>1860</v>
      </c>
      <c r="D13">
        <v>1860</v>
      </c>
      <c r="E13" s="5">
        <v>0.8617575609800151</v>
      </c>
      <c r="F13" s="17" t="s">
        <v>98</v>
      </c>
      <c r="G13" s="17" t="s">
        <v>98</v>
      </c>
      <c r="H13" s="9">
        <v>1</v>
      </c>
      <c r="I13">
        <v>0</v>
      </c>
      <c r="J13">
        <v>0</v>
      </c>
      <c r="K13">
        <v>19</v>
      </c>
      <c r="L13">
        <v>300</v>
      </c>
      <c r="M13">
        <v>700</v>
      </c>
      <c r="N13" s="5">
        <v>0.0286275</v>
      </c>
      <c r="O13" s="5">
        <v>0.0045924</v>
      </c>
      <c r="P13" s="5">
        <v>0.8617575609800151</v>
      </c>
      <c r="Q13" s="5">
        <v>0.0286275</v>
      </c>
      <c r="R13" s="5">
        <v>0.0045924</v>
      </c>
      <c r="S13" s="5">
        <v>0.9238474670857344</v>
      </c>
      <c r="T13" s="5">
        <v>0.06301297720508825</v>
      </c>
      <c r="U13" s="5">
        <v>0.005194145128495588</v>
      </c>
      <c r="V13" s="5">
        <v>0.5883067473414008</v>
      </c>
      <c r="W13" s="34">
        <v>58.73913043478261</v>
      </c>
      <c r="X13" s="34">
        <v>41.10526315789474</v>
      </c>
      <c r="Y13">
        <v>10808</v>
      </c>
      <c r="Z13">
        <v>781</v>
      </c>
      <c r="AA13">
        <v>184</v>
      </c>
      <c r="AB13">
        <v>19</v>
      </c>
      <c r="AD13" s="29">
        <v>34</v>
      </c>
      <c r="AE13" s="29">
        <v>112</v>
      </c>
      <c r="AF13" s="29" t="s">
        <v>112</v>
      </c>
      <c r="AG13" s="29">
        <v>1860</v>
      </c>
      <c r="AH13" s="30" t="s">
        <v>11</v>
      </c>
      <c r="AI13" s="30" t="s">
        <v>11</v>
      </c>
      <c r="AJ13" s="30" t="s">
        <v>11</v>
      </c>
      <c r="AK13" s="30" t="s">
        <v>102</v>
      </c>
      <c r="AL13" s="30" t="s">
        <v>102</v>
      </c>
      <c r="AM13" s="30" t="s">
        <v>102</v>
      </c>
      <c r="AN13" s="30" t="s">
        <v>102</v>
      </c>
      <c r="AO13" s="30"/>
      <c r="AP13" s="30" t="s">
        <v>11</v>
      </c>
      <c r="AQ13" s="30" t="s">
        <v>16</v>
      </c>
      <c r="AR13" s="30" t="s">
        <v>209</v>
      </c>
      <c r="AS13" s="30" t="s">
        <v>209</v>
      </c>
      <c r="AT13" s="31" t="s">
        <v>98</v>
      </c>
      <c r="AU13" s="31" t="s">
        <v>98</v>
      </c>
      <c r="AV13">
        <v>0.25</v>
      </c>
      <c r="AW13">
        <v>0.25</v>
      </c>
      <c r="AX13">
        <v>0.25</v>
      </c>
      <c r="AY13">
        <v>0.25</v>
      </c>
      <c r="AZ13">
        <v>0.23076923076923078</v>
      </c>
      <c r="BA13">
        <v>0.23076923076923078</v>
      </c>
      <c r="BF13" t="s">
        <v>102</v>
      </c>
      <c r="BG13">
        <v>0</v>
      </c>
    </row>
    <row r="14" spans="1:59" ht="12.75">
      <c r="A14">
        <v>37</v>
      </c>
      <c r="B14" t="s">
        <v>113</v>
      </c>
      <c r="C14">
        <v>1860</v>
      </c>
      <c r="D14">
        <v>1861</v>
      </c>
      <c r="E14" s="5">
        <v>0.64720071982782</v>
      </c>
      <c r="F14" s="17" t="s">
        <v>98</v>
      </c>
      <c r="G14" s="17" t="s">
        <v>98</v>
      </c>
      <c r="H14" s="9">
        <v>1</v>
      </c>
      <c r="I14">
        <v>0</v>
      </c>
      <c r="J14">
        <v>0</v>
      </c>
      <c r="K14">
        <v>97</v>
      </c>
      <c r="L14">
        <v>600</v>
      </c>
      <c r="M14">
        <v>400</v>
      </c>
      <c r="N14" s="5">
        <v>0.0286275</v>
      </c>
      <c r="O14" s="5">
        <v>0.0156053</v>
      </c>
      <c r="P14" s="5">
        <v>0.6937282387148898</v>
      </c>
      <c r="Q14" s="5">
        <v>0.0338316</v>
      </c>
      <c r="R14" s="5">
        <v>0.0149362</v>
      </c>
      <c r="S14" s="33">
        <v>-9</v>
      </c>
      <c r="T14" s="5">
        <v>0.06301297720508825</v>
      </c>
      <c r="U14" s="33">
        <v>-9</v>
      </c>
      <c r="V14" s="33">
        <v>-9</v>
      </c>
      <c r="W14" s="34">
        <v>58.73913043478261</v>
      </c>
      <c r="X14" s="34">
        <v>-9</v>
      </c>
      <c r="Y14">
        <v>10808</v>
      </c>
      <c r="Z14">
        <v>-9</v>
      </c>
      <c r="AA14">
        <v>184</v>
      </c>
      <c r="AB14">
        <v>92</v>
      </c>
      <c r="AD14" s="29">
        <v>37</v>
      </c>
      <c r="AE14" s="29">
        <v>113</v>
      </c>
      <c r="AF14" s="29" t="s">
        <v>113</v>
      </c>
      <c r="AG14" s="29">
        <v>1860</v>
      </c>
      <c r="AH14" s="30" t="s">
        <v>11</v>
      </c>
      <c r="AI14" s="30" t="s">
        <v>11</v>
      </c>
      <c r="AJ14" s="30" t="s">
        <v>11</v>
      </c>
      <c r="AK14" s="30" t="s">
        <v>102</v>
      </c>
      <c r="AL14" s="30" t="s">
        <v>102</v>
      </c>
      <c r="AM14" s="30" t="s">
        <v>102</v>
      </c>
      <c r="AN14" s="30" t="s">
        <v>102</v>
      </c>
      <c r="AO14" s="30"/>
      <c r="AP14" s="30" t="s">
        <v>11</v>
      </c>
      <c r="AQ14" s="30" t="s">
        <v>17</v>
      </c>
      <c r="AR14" s="30" t="s">
        <v>209</v>
      </c>
      <c r="AS14" s="30" t="s">
        <v>209</v>
      </c>
      <c r="AT14" s="31" t="s">
        <v>98</v>
      </c>
      <c r="AU14" s="31" t="s">
        <v>98</v>
      </c>
      <c r="AV14">
        <v>0.23076923076923078</v>
      </c>
      <c r="AW14">
        <v>0.23076923076923078</v>
      </c>
      <c r="AX14">
        <v>0.23076923076923078</v>
      </c>
      <c r="AY14">
        <v>0.23076923076923078</v>
      </c>
      <c r="AZ14">
        <v>0.21428571428571427</v>
      </c>
      <c r="BA14">
        <v>0.21428571428571427</v>
      </c>
      <c r="BF14" t="s">
        <v>102</v>
      </c>
      <c r="BG14">
        <v>0</v>
      </c>
    </row>
    <row r="15" spans="1:59" ht="25.5">
      <c r="A15">
        <v>40</v>
      </c>
      <c r="B15" t="s">
        <v>114</v>
      </c>
      <c r="C15">
        <v>1862</v>
      </c>
      <c r="D15">
        <v>1867</v>
      </c>
      <c r="E15" s="5">
        <v>0.9531609277994941</v>
      </c>
      <c r="F15" s="17" t="s">
        <v>102</v>
      </c>
      <c r="G15" s="17" t="s">
        <v>102</v>
      </c>
      <c r="H15" s="9">
        <v>1</v>
      </c>
      <c r="I15">
        <v>0</v>
      </c>
      <c r="J15">
        <v>0</v>
      </c>
      <c r="K15">
        <v>1757</v>
      </c>
      <c r="L15">
        <v>8000</v>
      </c>
      <c r="M15">
        <v>12000</v>
      </c>
      <c r="N15" s="5">
        <v>0.1061196</v>
      </c>
      <c r="O15" s="5">
        <v>0.0052148</v>
      </c>
      <c r="P15" s="5">
        <v>0.9542250900325777</v>
      </c>
      <c r="Q15" s="5">
        <v>0.1166648</v>
      </c>
      <c r="R15" s="5">
        <v>0.0055965</v>
      </c>
      <c r="S15" s="33">
        <v>-9</v>
      </c>
      <c r="T15" s="5">
        <v>0.10759029813037224</v>
      </c>
      <c r="U15" s="33">
        <v>-9</v>
      </c>
      <c r="V15" s="33">
        <v>-9</v>
      </c>
      <c r="W15" s="34">
        <v>51.465384615384615</v>
      </c>
      <c r="X15" s="34">
        <v>-9</v>
      </c>
      <c r="Y15">
        <v>26762</v>
      </c>
      <c r="Z15">
        <v>-9</v>
      </c>
      <c r="AA15">
        <v>520</v>
      </c>
      <c r="AB15">
        <v>27</v>
      </c>
      <c r="AD15" s="29">
        <v>40</v>
      </c>
      <c r="AE15" s="29">
        <v>135</v>
      </c>
      <c r="AF15" s="29" t="s">
        <v>114</v>
      </c>
      <c r="AG15" s="29">
        <v>1862</v>
      </c>
      <c r="AH15" s="30" t="s">
        <v>214</v>
      </c>
      <c r="AI15" s="30" t="s">
        <v>4</v>
      </c>
      <c r="AJ15" s="30" t="s">
        <v>214</v>
      </c>
      <c r="AK15" s="30" t="s">
        <v>102</v>
      </c>
      <c r="AL15" s="30" t="s">
        <v>102</v>
      </c>
      <c r="AM15" s="30" t="s">
        <v>102</v>
      </c>
      <c r="AN15" s="30" t="s">
        <v>102</v>
      </c>
      <c r="AO15" s="30"/>
      <c r="AP15" s="30" t="s">
        <v>4</v>
      </c>
      <c r="AQ15" s="30" t="s">
        <v>8</v>
      </c>
      <c r="AR15" s="30" t="s">
        <v>209</v>
      </c>
      <c r="AS15" s="30" t="s">
        <v>209</v>
      </c>
      <c r="AT15" s="31" t="s">
        <v>102</v>
      </c>
      <c r="AU15" s="31" t="s">
        <v>102</v>
      </c>
      <c r="AV15">
        <v>0.21428571428571427</v>
      </c>
      <c r="AW15">
        <v>0.21428571428571427</v>
      </c>
      <c r="AX15">
        <v>0.21428571428571427</v>
      </c>
      <c r="AY15">
        <v>0.21428571428571427</v>
      </c>
      <c r="AZ15">
        <v>0.2</v>
      </c>
      <c r="BA15">
        <v>0.2</v>
      </c>
      <c r="BF15" t="s">
        <v>102</v>
      </c>
      <c r="BG15">
        <v>0</v>
      </c>
    </row>
    <row r="16" spans="1:59" ht="12.75">
      <c r="A16">
        <v>43</v>
      </c>
      <c r="B16" t="s">
        <v>115</v>
      </c>
      <c r="C16">
        <v>1863</v>
      </c>
      <c r="D16">
        <v>1863</v>
      </c>
      <c r="E16" s="5">
        <v>0.7650384651033459</v>
      </c>
      <c r="F16" s="17" t="s">
        <v>98</v>
      </c>
      <c r="G16" s="17" t="s">
        <v>98</v>
      </c>
      <c r="H16" s="9">
        <v>1</v>
      </c>
      <c r="I16">
        <v>0</v>
      </c>
      <c r="J16">
        <v>0</v>
      </c>
      <c r="K16">
        <v>15</v>
      </c>
      <c r="L16">
        <v>300</v>
      </c>
      <c r="M16">
        <v>700</v>
      </c>
      <c r="N16" s="5">
        <v>0.0008254</v>
      </c>
      <c r="O16" s="5">
        <v>0.0002535</v>
      </c>
      <c r="P16" s="5">
        <v>0.7650384651033459</v>
      </c>
      <c r="Q16" s="5">
        <v>0.0008254</v>
      </c>
      <c r="R16" s="5">
        <v>0.0002535</v>
      </c>
      <c r="S16" s="33">
        <v>-9</v>
      </c>
      <c r="T16" s="33">
        <v>-9</v>
      </c>
      <c r="U16" s="33">
        <v>-9</v>
      </c>
      <c r="V16" s="33">
        <v>-9</v>
      </c>
      <c r="W16" s="34">
        <v>-9</v>
      </c>
      <c r="X16" s="34">
        <v>-9</v>
      </c>
      <c r="Y16">
        <v>-9</v>
      </c>
      <c r="Z16">
        <v>-9</v>
      </c>
      <c r="AA16">
        <v>4</v>
      </c>
      <c r="AB16">
        <v>0</v>
      </c>
      <c r="AD16" s="29">
        <v>43</v>
      </c>
      <c r="AE16" s="29">
        <v>1519</v>
      </c>
      <c r="AF16" s="29" t="s">
        <v>115</v>
      </c>
      <c r="AG16" s="29">
        <v>1863</v>
      </c>
      <c r="AH16" s="30" t="s">
        <v>23</v>
      </c>
      <c r="AI16" s="30" t="s">
        <v>23</v>
      </c>
      <c r="AJ16" s="30" t="s">
        <v>23</v>
      </c>
      <c r="AK16" s="30" t="s">
        <v>102</v>
      </c>
      <c r="AL16" s="30" t="s">
        <v>102</v>
      </c>
      <c r="AM16" s="30" t="s">
        <v>102</v>
      </c>
      <c r="AN16" s="30" t="s">
        <v>102</v>
      </c>
      <c r="AO16" s="30"/>
      <c r="AP16" s="30" t="s">
        <v>23</v>
      </c>
      <c r="AQ16" s="30" t="s">
        <v>24</v>
      </c>
      <c r="AR16" s="30" t="s">
        <v>209</v>
      </c>
      <c r="AS16" s="30" t="s">
        <v>209</v>
      </c>
      <c r="AT16" s="31" t="s">
        <v>98</v>
      </c>
      <c r="AU16" s="31" t="s">
        <v>98</v>
      </c>
      <c r="AV16">
        <v>0.2</v>
      </c>
      <c r="AW16">
        <v>0.2</v>
      </c>
      <c r="AX16">
        <v>0.2</v>
      </c>
      <c r="AY16">
        <v>0.2</v>
      </c>
      <c r="AZ16">
        <v>0.1875</v>
      </c>
      <c r="BA16">
        <v>0.1875</v>
      </c>
      <c r="BF16" t="s">
        <v>102</v>
      </c>
      <c r="BG16">
        <v>0</v>
      </c>
    </row>
    <row r="17" spans="1:59" ht="25.5">
      <c r="A17">
        <v>46</v>
      </c>
      <c r="B17" t="s">
        <v>116</v>
      </c>
      <c r="C17">
        <v>1864</v>
      </c>
      <c r="D17">
        <v>1864</v>
      </c>
      <c r="E17" s="5">
        <v>0.9688964742707553</v>
      </c>
      <c r="F17" s="17" t="s">
        <v>98</v>
      </c>
      <c r="G17" s="17" t="s">
        <v>117</v>
      </c>
      <c r="H17" s="9">
        <v>0</v>
      </c>
      <c r="I17">
        <v>0</v>
      </c>
      <c r="J17">
        <v>1</v>
      </c>
      <c r="K17">
        <v>111</v>
      </c>
      <c r="L17">
        <v>1500</v>
      </c>
      <c r="M17">
        <v>3000</v>
      </c>
      <c r="N17" s="5">
        <v>0.09645190000000001</v>
      </c>
      <c r="O17" s="5">
        <v>0.0030963</v>
      </c>
      <c r="P17" s="5">
        <v>0.9688964742707553</v>
      </c>
      <c r="Q17" s="5">
        <v>0.09645190000000001</v>
      </c>
      <c r="R17" s="5">
        <v>0.0030963</v>
      </c>
      <c r="S17" s="5">
        <v>0.9481182526014539</v>
      </c>
      <c r="T17" s="5">
        <v>0.07397866967147612</v>
      </c>
      <c r="U17" s="5">
        <v>0.004048168719719183</v>
      </c>
      <c r="V17" s="5">
        <v>0.598406677657747</v>
      </c>
      <c r="W17" s="34">
        <v>31.80392156862745</v>
      </c>
      <c r="X17" s="34">
        <v>21.34375</v>
      </c>
      <c r="Y17">
        <v>16220</v>
      </c>
      <c r="Z17">
        <v>683</v>
      </c>
      <c r="AA17">
        <v>510</v>
      </c>
      <c r="AB17">
        <v>32</v>
      </c>
      <c r="AD17" s="29">
        <v>46</v>
      </c>
      <c r="AE17" s="29">
        <v>194</v>
      </c>
      <c r="AF17" s="29" t="s">
        <v>116</v>
      </c>
      <c r="AG17" s="29">
        <v>1864</v>
      </c>
      <c r="AH17" s="30" t="s">
        <v>15</v>
      </c>
      <c r="AI17" s="30" t="s">
        <v>15</v>
      </c>
      <c r="AJ17" s="30" t="s">
        <v>15</v>
      </c>
      <c r="AK17" s="30" t="s">
        <v>102</v>
      </c>
      <c r="AL17" s="30" t="s">
        <v>102</v>
      </c>
      <c r="AM17" s="30" t="s">
        <v>102</v>
      </c>
      <c r="AN17" s="30" t="s">
        <v>102</v>
      </c>
      <c r="AO17" s="30"/>
      <c r="AP17" s="30" t="s">
        <v>215</v>
      </c>
      <c r="AQ17" s="30" t="s">
        <v>14</v>
      </c>
      <c r="AR17" s="30" t="s">
        <v>209</v>
      </c>
      <c r="AS17" s="30" t="s">
        <v>209</v>
      </c>
      <c r="AT17" s="31" t="s">
        <v>98</v>
      </c>
      <c r="AU17" s="31" t="s">
        <v>117</v>
      </c>
      <c r="AV17">
        <v>0.1875</v>
      </c>
      <c r="AW17">
        <v>0.1875</v>
      </c>
      <c r="AX17">
        <v>0.1875</v>
      </c>
      <c r="AY17">
        <v>0.1875</v>
      </c>
      <c r="AZ17">
        <v>0.17647058823529413</v>
      </c>
      <c r="BA17">
        <v>0.17647058823529413</v>
      </c>
      <c r="BF17" t="s">
        <v>102</v>
      </c>
      <c r="BG17">
        <v>0</v>
      </c>
    </row>
    <row r="18" spans="1:59" ht="12.75">
      <c r="A18">
        <v>49</v>
      </c>
      <c r="B18" t="s">
        <v>118</v>
      </c>
      <c r="C18">
        <v>1864</v>
      </c>
      <c r="D18">
        <v>1870</v>
      </c>
      <c r="E18" s="5">
        <v>0.8222739272450669</v>
      </c>
      <c r="F18" s="17" t="s">
        <v>98</v>
      </c>
      <c r="G18" s="17" t="s">
        <v>98</v>
      </c>
      <c r="H18" s="9">
        <v>0</v>
      </c>
      <c r="I18">
        <v>3</v>
      </c>
      <c r="J18">
        <v>0</v>
      </c>
      <c r="K18">
        <v>1936</v>
      </c>
      <c r="L18">
        <v>110000</v>
      </c>
      <c r="M18">
        <v>200000</v>
      </c>
      <c r="N18" s="5">
        <v>0.0055131</v>
      </c>
      <c r="O18" s="5">
        <v>0.0011916</v>
      </c>
      <c r="P18" s="5">
        <v>0.9834392159366621</v>
      </c>
      <c r="Q18" s="5">
        <v>0.012322099999999999</v>
      </c>
      <c r="R18" s="5">
        <v>0.0002075</v>
      </c>
      <c r="S18" s="33">
        <v>-9</v>
      </c>
      <c r="T18" s="5">
        <v>0.005963813048567716</v>
      </c>
      <c r="U18" s="33">
        <v>-9</v>
      </c>
      <c r="V18" s="33">
        <v>-9</v>
      </c>
      <c r="W18" s="34">
        <v>127</v>
      </c>
      <c r="X18" s="34">
        <v>-9</v>
      </c>
      <c r="Y18">
        <v>2413</v>
      </c>
      <c r="Z18">
        <v>-9</v>
      </c>
      <c r="AA18">
        <v>19</v>
      </c>
      <c r="AB18">
        <v>30</v>
      </c>
      <c r="AD18" s="29">
        <v>49</v>
      </c>
      <c r="AE18" s="29">
        <v>1590</v>
      </c>
      <c r="AF18" s="29" t="s">
        <v>118</v>
      </c>
      <c r="AG18" s="29">
        <v>1864</v>
      </c>
      <c r="AH18" s="30" t="s">
        <v>216</v>
      </c>
      <c r="AI18" s="30" t="s">
        <v>25</v>
      </c>
      <c r="AJ18" s="30" t="s">
        <v>25</v>
      </c>
      <c r="AK18" s="30" t="s">
        <v>98</v>
      </c>
      <c r="AL18" s="30" t="s">
        <v>98</v>
      </c>
      <c r="AM18" s="30" t="s">
        <v>98</v>
      </c>
      <c r="AN18" s="30" t="s">
        <v>102</v>
      </c>
      <c r="AO18" s="30"/>
      <c r="AP18" s="30" t="s">
        <v>19</v>
      </c>
      <c r="AQ18" s="30" t="s">
        <v>25</v>
      </c>
      <c r="AR18" s="30" t="s">
        <v>18</v>
      </c>
      <c r="AS18" s="30" t="s">
        <v>209</v>
      </c>
      <c r="AT18" s="31" t="s">
        <v>98</v>
      </c>
      <c r="AU18" s="31" t="s">
        <v>98</v>
      </c>
      <c r="AV18">
        <v>0.23529411764705882</v>
      </c>
      <c r="AW18">
        <v>0.23529411764705882</v>
      </c>
      <c r="AX18">
        <v>0.23529411764705882</v>
      </c>
      <c r="AY18">
        <v>0.17647058823529413</v>
      </c>
      <c r="AZ18">
        <v>0.2222222222222222</v>
      </c>
      <c r="BA18">
        <v>0.2222222222222222</v>
      </c>
      <c r="BF18" t="s">
        <v>102</v>
      </c>
      <c r="BG18">
        <v>0</v>
      </c>
    </row>
    <row r="19" spans="1:59" ht="12.75">
      <c r="A19">
        <v>52</v>
      </c>
      <c r="B19" t="s">
        <v>119</v>
      </c>
      <c r="C19">
        <v>1865</v>
      </c>
      <c r="D19">
        <v>1866</v>
      </c>
      <c r="E19" s="5">
        <v>0.9288763259582288</v>
      </c>
      <c r="F19" s="17" t="s">
        <v>102</v>
      </c>
      <c r="G19" s="17" t="s">
        <v>103</v>
      </c>
      <c r="H19" s="9">
        <v>0</v>
      </c>
      <c r="I19">
        <v>4</v>
      </c>
      <c r="J19">
        <v>0</v>
      </c>
      <c r="K19">
        <v>197</v>
      </c>
      <c r="L19">
        <v>300</v>
      </c>
      <c r="M19">
        <v>700</v>
      </c>
      <c r="N19" s="5">
        <v>0.0211298</v>
      </c>
      <c r="O19" s="5">
        <v>0.0016179</v>
      </c>
      <c r="P19" s="5">
        <v>0.8357747515642252</v>
      </c>
      <c r="Q19" s="5">
        <v>0.0204372</v>
      </c>
      <c r="R19" s="5">
        <v>0.0040158</v>
      </c>
      <c r="S19" s="33">
        <v>-9</v>
      </c>
      <c r="T19" s="5">
        <v>0.03003275920319937</v>
      </c>
      <c r="U19" s="33">
        <v>-9</v>
      </c>
      <c r="V19" s="33">
        <v>-9</v>
      </c>
      <c r="W19" s="34">
        <v>41.854838709677416</v>
      </c>
      <c r="X19" s="34">
        <v>-9</v>
      </c>
      <c r="Y19">
        <v>5190</v>
      </c>
      <c r="Z19">
        <v>-9</v>
      </c>
      <c r="AA19">
        <v>124</v>
      </c>
      <c r="AB19">
        <v>4</v>
      </c>
      <c r="AD19" s="29">
        <v>52</v>
      </c>
      <c r="AE19" s="29">
        <v>1482</v>
      </c>
      <c r="AF19" s="29" t="s">
        <v>119</v>
      </c>
      <c r="AG19" s="29">
        <v>1865</v>
      </c>
      <c r="AH19" s="30" t="s">
        <v>5</v>
      </c>
      <c r="AI19" s="30" t="s">
        <v>5</v>
      </c>
      <c r="AJ19" s="30" t="s">
        <v>5</v>
      </c>
      <c r="AK19" s="30" t="s">
        <v>102</v>
      </c>
      <c r="AL19" s="30" t="s">
        <v>102</v>
      </c>
      <c r="AM19" s="30" t="s">
        <v>102</v>
      </c>
      <c r="AN19" s="30" t="s">
        <v>102</v>
      </c>
      <c r="AO19" s="30"/>
      <c r="AP19" s="30" t="s">
        <v>5</v>
      </c>
      <c r="AQ19" s="30" t="s">
        <v>26</v>
      </c>
      <c r="AR19" s="30" t="s">
        <v>209</v>
      </c>
      <c r="AS19" s="30" t="s">
        <v>27</v>
      </c>
      <c r="AT19" s="31" t="s">
        <v>102</v>
      </c>
      <c r="AU19" s="31" t="s">
        <v>103</v>
      </c>
      <c r="AV19">
        <v>0.2222222222222222</v>
      </c>
      <c r="AW19">
        <v>0.2222222222222222</v>
      </c>
      <c r="AX19">
        <v>0.2222222222222222</v>
      </c>
      <c r="AY19">
        <v>0.16666666666666666</v>
      </c>
      <c r="AZ19">
        <v>0.21052631578947367</v>
      </c>
      <c r="BA19">
        <v>0.21052631578947367</v>
      </c>
      <c r="BF19" t="s">
        <v>102</v>
      </c>
      <c r="BG19">
        <v>0</v>
      </c>
    </row>
    <row r="20" spans="1:59" ht="89.25">
      <c r="A20">
        <v>55</v>
      </c>
      <c r="B20" t="s">
        <v>120</v>
      </c>
      <c r="C20">
        <v>1866</v>
      </c>
      <c r="D20">
        <v>1866</v>
      </c>
      <c r="E20" s="5">
        <v>0.4583506418732344</v>
      </c>
      <c r="F20" s="17" t="s">
        <v>98</v>
      </c>
      <c r="G20" s="17" t="s">
        <v>98</v>
      </c>
      <c r="H20" s="9">
        <v>0</v>
      </c>
      <c r="I20">
        <v>3</v>
      </c>
      <c r="J20">
        <v>5</v>
      </c>
      <c r="K20">
        <v>42</v>
      </c>
      <c r="L20">
        <v>14100</v>
      </c>
      <c r="M20">
        <v>30000</v>
      </c>
      <c r="N20" s="5">
        <v>0.06631329999999999</v>
      </c>
      <c r="O20" s="5">
        <v>0.07836480000000001</v>
      </c>
      <c r="P20" s="5">
        <v>0.5974792113007108</v>
      </c>
      <c r="Q20" s="5">
        <v>0.1163203</v>
      </c>
      <c r="R20" s="5">
        <v>0.07836480000000001</v>
      </c>
      <c r="S20" s="33">
        <v>-9</v>
      </c>
      <c r="T20" s="33">
        <v>-9</v>
      </c>
      <c r="U20" s="5">
        <v>0.13268619164827722</v>
      </c>
      <c r="V20" s="33">
        <v>-9</v>
      </c>
      <c r="W20" s="34">
        <v>-9</v>
      </c>
      <c r="X20" s="34">
        <v>57.529411764705884</v>
      </c>
      <c r="Y20">
        <v>-9</v>
      </c>
      <c r="Z20">
        <v>25428</v>
      </c>
      <c r="AA20">
        <v>219</v>
      </c>
      <c r="AB20">
        <v>442</v>
      </c>
      <c r="AD20" s="29">
        <v>55</v>
      </c>
      <c r="AE20" s="29">
        <v>261</v>
      </c>
      <c r="AF20" s="29" t="s">
        <v>120</v>
      </c>
      <c r="AG20" s="29">
        <v>1866</v>
      </c>
      <c r="AH20" s="30" t="s">
        <v>15</v>
      </c>
      <c r="AI20" s="30" t="s">
        <v>15</v>
      </c>
      <c r="AJ20" s="30" t="s">
        <v>10</v>
      </c>
      <c r="AK20" s="30" t="s">
        <v>102</v>
      </c>
      <c r="AL20" s="30" t="s">
        <v>98</v>
      </c>
      <c r="AM20" s="30" t="s">
        <v>102</v>
      </c>
      <c r="AN20" s="30" t="s">
        <v>98</v>
      </c>
      <c r="AO20" s="30"/>
      <c r="AP20" s="30" t="s">
        <v>217</v>
      </c>
      <c r="AQ20" s="30" t="s">
        <v>218</v>
      </c>
      <c r="AR20" s="30" t="s">
        <v>11</v>
      </c>
      <c r="AS20" s="30" t="s">
        <v>209</v>
      </c>
      <c r="AT20" s="31" t="s">
        <v>98</v>
      </c>
      <c r="AU20" s="31" t="s">
        <v>98</v>
      </c>
      <c r="AV20">
        <v>0.21052631578947367</v>
      </c>
      <c r="AW20">
        <v>0.2631578947368421</v>
      </c>
      <c r="AX20">
        <v>0.21052631578947367</v>
      </c>
      <c r="AY20">
        <v>0.21052631578947367</v>
      </c>
      <c r="AZ20">
        <v>0.2</v>
      </c>
      <c r="BA20">
        <v>0.2</v>
      </c>
      <c r="BF20" t="s">
        <v>102</v>
      </c>
      <c r="BG20">
        <v>0</v>
      </c>
    </row>
    <row r="21" spans="1:59" ht="51">
      <c r="A21">
        <v>58</v>
      </c>
      <c r="B21" t="s">
        <v>185</v>
      </c>
      <c r="C21">
        <v>1870</v>
      </c>
      <c r="D21">
        <v>1871</v>
      </c>
      <c r="E21" s="5">
        <v>0.47289574235243254</v>
      </c>
      <c r="F21" s="17" t="s">
        <v>98</v>
      </c>
      <c r="G21" s="17" t="s">
        <v>98</v>
      </c>
      <c r="H21" s="9">
        <v>0</v>
      </c>
      <c r="I21" s="9">
        <v>0</v>
      </c>
      <c r="J21" s="9">
        <v>1</v>
      </c>
      <c r="K21" s="9">
        <v>223</v>
      </c>
      <c r="L21">
        <v>52313</v>
      </c>
      <c r="M21">
        <v>152000</v>
      </c>
      <c r="N21" s="5">
        <v>0.11429629999999999</v>
      </c>
      <c r="O21" s="5">
        <v>0.1273982</v>
      </c>
      <c r="P21" s="5">
        <v>0.4660228151608015</v>
      </c>
      <c r="Q21" s="5">
        <v>0.1198476</v>
      </c>
      <c r="R21" s="5">
        <v>0.1373235</v>
      </c>
      <c r="S21" s="33">
        <v>-9</v>
      </c>
      <c r="T21" s="33">
        <v>-9</v>
      </c>
      <c r="U21" s="5">
        <v>0.2050663739609738</v>
      </c>
      <c r="V21" s="33">
        <v>-9</v>
      </c>
      <c r="W21" s="34">
        <v>-9</v>
      </c>
      <c r="X21" s="34">
        <v>130.6769911504425</v>
      </c>
      <c r="Y21">
        <v>45470</v>
      </c>
      <c r="Z21">
        <v>59066</v>
      </c>
      <c r="AA21">
        <v>-9</v>
      </c>
      <c r="AB21">
        <v>452</v>
      </c>
      <c r="AD21" s="29">
        <v>58</v>
      </c>
      <c r="AE21" s="29">
        <v>88</v>
      </c>
      <c r="AF21" s="29" t="s">
        <v>185</v>
      </c>
      <c r="AG21" s="29">
        <v>1870</v>
      </c>
      <c r="AH21" s="29" t="s">
        <v>15</v>
      </c>
      <c r="AI21" s="29" t="s">
        <v>4</v>
      </c>
      <c r="AJ21" s="29" t="s">
        <v>4</v>
      </c>
      <c r="AK21" s="29" t="s">
        <v>98</v>
      </c>
      <c r="AL21" s="29" t="s">
        <v>98</v>
      </c>
      <c r="AM21" s="29" t="s">
        <v>98</v>
      </c>
      <c r="AN21" s="29" t="s">
        <v>102</v>
      </c>
      <c r="AO21" s="29"/>
      <c r="AP21" s="30" t="s">
        <v>219</v>
      </c>
      <c r="AQ21" s="30" t="s">
        <v>4</v>
      </c>
      <c r="AR21" s="30" t="s">
        <v>209</v>
      </c>
      <c r="AS21" s="30" t="s">
        <v>209</v>
      </c>
      <c r="AT21" s="31" t="s">
        <v>98</v>
      </c>
      <c r="AU21" s="31" t="s">
        <v>98</v>
      </c>
      <c r="AV21">
        <v>0.25</v>
      </c>
      <c r="AW21">
        <v>0.3</v>
      </c>
      <c r="AX21">
        <v>0.25</v>
      </c>
      <c r="AY21">
        <v>0.2</v>
      </c>
      <c r="AZ21">
        <v>0.23809523809523808</v>
      </c>
      <c r="BA21">
        <v>0.23809523809523808</v>
      </c>
      <c r="BF21" t="s">
        <v>102</v>
      </c>
      <c r="BG21">
        <v>0</v>
      </c>
    </row>
    <row r="22" spans="1:59" ht="12.75">
      <c r="A22">
        <v>60</v>
      </c>
      <c r="B22" t="s">
        <v>121</v>
      </c>
      <c r="C22">
        <v>1876</v>
      </c>
      <c r="D22">
        <v>1876</v>
      </c>
      <c r="E22" s="5">
        <v>0.47999297999297996</v>
      </c>
      <c r="F22" s="17" t="s">
        <v>98</v>
      </c>
      <c r="G22" s="17" t="s">
        <v>98</v>
      </c>
      <c r="H22" s="9">
        <v>1</v>
      </c>
      <c r="I22">
        <v>0</v>
      </c>
      <c r="J22">
        <v>0</v>
      </c>
      <c r="K22">
        <v>30</v>
      </c>
      <c r="L22">
        <v>2000</v>
      </c>
      <c r="M22">
        <v>2000</v>
      </c>
      <c r="N22" s="5">
        <v>0.0002735</v>
      </c>
      <c r="O22" s="5">
        <v>0.0002963</v>
      </c>
      <c r="P22" s="5">
        <v>0.47999297999297996</v>
      </c>
      <c r="Q22" s="5">
        <v>0.0002735</v>
      </c>
      <c r="R22" s="5">
        <v>0.0002963</v>
      </c>
      <c r="S22" s="33">
        <v>-9</v>
      </c>
      <c r="T22" s="33">
        <v>-9</v>
      </c>
      <c r="U22" s="5">
        <v>0.0005590598166474566</v>
      </c>
      <c r="V22" s="33">
        <v>-9</v>
      </c>
      <c r="W22" s="34">
        <v>-9</v>
      </c>
      <c r="X22" s="34">
        <v>164</v>
      </c>
      <c r="Y22">
        <v>-9</v>
      </c>
      <c r="Z22">
        <v>164</v>
      </c>
      <c r="AA22">
        <v>3</v>
      </c>
      <c r="AB22">
        <v>1</v>
      </c>
      <c r="AD22" s="29">
        <v>60</v>
      </c>
      <c r="AE22" s="29">
        <v>1533</v>
      </c>
      <c r="AF22" s="29" t="s">
        <v>121</v>
      </c>
      <c r="AG22" s="29">
        <v>1876</v>
      </c>
      <c r="AH22" s="30" t="s">
        <v>36</v>
      </c>
      <c r="AI22" s="30" t="s">
        <v>36</v>
      </c>
      <c r="AJ22" s="30" t="s">
        <v>36</v>
      </c>
      <c r="AK22" s="30" t="s">
        <v>102</v>
      </c>
      <c r="AL22" s="30" t="s">
        <v>102</v>
      </c>
      <c r="AM22" s="30" t="s">
        <v>102</v>
      </c>
      <c r="AN22" s="30" t="s">
        <v>102</v>
      </c>
      <c r="AO22" s="30"/>
      <c r="AP22" s="30" t="s">
        <v>36</v>
      </c>
      <c r="AQ22" s="30" t="s">
        <v>37</v>
      </c>
      <c r="AR22" s="30" t="s">
        <v>209</v>
      </c>
      <c r="AS22" s="30" t="s">
        <v>209</v>
      </c>
      <c r="AT22" s="31" t="s">
        <v>98</v>
      </c>
      <c r="AU22" s="31" t="s">
        <v>98</v>
      </c>
      <c r="AV22">
        <v>0.23809523809523808</v>
      </c>
      <c r="AW22">
        <v>0.2857142857142857</v>
      </c>
      <c r="AX22">
        <v>0.23809523809523808</v>
      </c>
      <c r="AY22">
        <v>0.19047619047619047</v>
      </c>
      <c r="AZ22">
        <v>0.22727272727272727</v>
      </c>
      <c r="BA22">
        <v>0.22727272727272727</v>
      </c>
      <c r="BF22" t="s">
        <v>102</v>
      </c>
      <c r="BG22">
        <v>0</v>
      </c>
    </row>
    <row r="23" spans="1:59" ht="12.75">
      <c r="A23">
        <v>61</v>
      </c>
      <c r="B23" t="s">
        <v>99</v>
      </c>
      <c r="C23">
        <v>1877</v>
      </c>
      <c r="D23">
        <v>1878</v>
      </c>
      <c r="E23" s="5">
        <v>0.7969822950027192</v>
      </c>
      <c r="F23" s="17" t="s">
        <v>98</v>
      </c>
      <c r="G23" s="17" t="s">
        <v>98</v>
      </c>
      <c r="H23" s="9">
        <v>1</v>
      </c>
      <c r="I23">
        <v>0</v>
      </c>
      <c r="J23">
        <v>0</v>
      </c>
      <c r="K23">
        <v>267</v>
      </c>
      <c r="L23">
        <v>120000</v>
      </c>
      <c r="M23">
        <v>165000</v>
      </c>
      <c r="N23" s="5">
        <v>0.1318926</v>
      </c>
      <c r="O23" s="5">
        <v>0.0335974</v>
      </c>
      <c r="P23" s="5">
        <v>0.830450191948214</v>
      </c>
      <c r="Q23" s="5">
        <v>0.1307014</v>
      </c>
      <c r="R23" s="5">
        <v>0.0266848</v>
      </c>
      <c r="S23" s="33">
        <v>-9</v>
      </c>
      <c r="T23" s="5">
        <v>0.28273239775419345</v>
      </c>
      <c r="U23" s="33">
        <v>-9</v>
      </c>
      <c r="V23" s="33">
        <v>-9</v>
      </c>
      <c r="W23" s="34">
        <v>91.69285714285714</v>
      </c>
      <c r="X23" s="34">
        <v>-9</v>
      </c>
      <c r="Y23">
        <v>77022</v>
      </c>
      <c r="Z23">
        <v>-9</v>
      </c>
      <c r="AA23">
        <v>840</v>
      </c>
      <c r="AB23">
        <v>461</v>
      </c>
      <c r="AD23" s="29">
        <v>61</v>
      </c>
      <c r="AE23" s="29">
        <v>187</v>
      </c>
      <c r="AF23" s="29" t="s">
        <v>99</v>
      </c>
      <c r="AG23" s="29">
        <v>1877</v>
      </c>
      <c r="AH23" s="30" t="s">
        <v>7</v>
      </c>
      <c r="AI23" s="30" t="s">
        <v>7</v>
      </c>
      <c r="AJ23" s="30" t="s">
        <v>7</v>
      </c>
      <c r="AK23" s="30" t="s">
        <v>102</v>
      </c>
      <c r="AL23" s="30" t="s">
        <v>102</v>
      </c>
      <c r="AM23" s="30" t="s">
        <v>102</v>
      </c>
      <c r="AN23" s="30" t="s">
        <v>102</v>
      </c>
      <c r="AO23" s="30"/>
      <c r="AP23" s="30" t="s">
        <v>7</v>
      </c>
      <c r="AQ23" s="30" t="s">
        <v>6</v>
      </c>
      <c r="AR23" s="30" t="s">
        <v>209</v>
      </c>
      <c r="AS23" s="30" t="s">
        <v>209</v>
      </c>
      <c r="AT23" s="31" t="s">
        <v>98</v>
      </c>
      <c r="AU23" s="31" t="s">
        <v>98</v>
      </c>
      <c r="AV23">
        <v>0.22727272727272727</v>
      </c>
      <c r="AW23">
        <v>0.2727272727272727</v>
      </c>
      <c r="AX23">
        <v>0.22727272727272727</v>
      </c>
      <c r="AY23">
        <v>0.18181818181818182</v>
      </c>
      <c r="AZ23">
        <v>0.21739130434782608</v>
      </c>
      <c r="BA23">
        <v>0.21739130434782608</v>
      </c>
      <c r="BF23" t="s">
        <v>102</v>
      </c>
      <c r="BG23">
        <v>0</v>
      </c>
    </row>
    <row r="24" spans="1:59" ht="25.5">
      <c r="A24">
        <v>64</v>
      </c>
      <c r="B24" t="s">
        <v>122</v>
      </c>
      <c r="C24">
        <v>1879</v>
      </c>
      <c r="D24">
        <v>1883</v>
      </c>
      <c r="E24" s="5">
        <v>0.7307064774025127</v>
      </c>
      <c r="F24" s="17" t="s">
        <v>98</v>
      </c>
      <c r="G24" s="17" t="s">
        <v>98</v>
      </c>
      <c r="H24" s="9">
        <v>0</v>
      </c>
      <c r="I24">
        <v>4</v>
      </c>
      <c r="J24">
        <v>0</v>
      </c>
      <c r="K24">
        <v>1762</v>
      </c>
      <c r="L24">
        <v>3000</v>
      </c>
      <c r="M24">
        <v>11000</v>
      </c>
      <c r="N24" s="5">
        <v>0.0017914</v>
      </c>
      <c r="O24" s="5">
        <v>0.0006602</v>
      </c>
      <c r="P24" s="5">
        <v>0.5822095082413841</v>
      </c>
      <c r="Q24" s="5">
        <v>0.0025644</v>
      </c>
      <c r="R24" s="5">
        <v>0.0018402000000000002</v>
      </c>
      <c r="S24" s="33">
        <v>-9</v>
      </c>
      <c r="T24" s="33">
        <v>-9</v>
      </c>
      <c r="U24" s="33">
        <v>-9</v>
      </c>
      <c r="V24" s="33">
        <v>-9</v>
      </c>
      <c r="W24" s="34">
        <v>-9</v>
      </c>
      <c r="X24" s="34">
        <v>-9</v>
      </c>
      <c r="Y24">
        <v>-9</v>
      </c>
      <c r="Z24">
        <v>-9</v>
      </c>
      <c r="AA24">
        <v>5</v>
      </c>
      <c r="AB24">
        <v>7</v>
      </c>
      <c r="AD24" s="29">
        <v>64</v>
      </c>
      <c r="AE24" s="29">
        <v>1518</v>
      </c>
      <c r="AF24" s="35" t="s">
        <v>122</v>
      </c>
      <c r="AG24" s="29">
        <v>1879</v>
      </c>
      <c r="AH24" s="30" t="s">
        <v>220</v>
      </c>
      <c r="AI24" s="30" t="s">
        <v>26</v>
      </c>
      <c r="AJ24" s="30" t="s">
        <v>26</v>
      </c>
      <c r="AK24" s="30" t="s">
        <v>102</v>
      </c>
      <c r="AL24" s="30" t="s">
        <v>102</v>
      </c>
      <c r="AM24" s="30" t="s">
        <v>98</v>
      </c>
      <c r="AN24" s="30" t="s">
        <v>102</v>
      </c>
      <c r="AO24" s="30"/>
      <c r="AP24" s="30" t="s">
        <v>26</v>
      </c>
      <c r="AQ24" s="30" t="s">
        <v>38</v>
      </c>
      <c r="AR24" s="30" t="s">
        <v>209</v>
      </c>
      <c r="AS24" s="30" t="s">
        <v>27</v>
      </c>
      <c r="AT24" s="31" t="s">
        <v>98</v>
      </c>
      <c r="AU24" s="31" t="s">
        <v>98</v>
      </c>
      <c r="AV24">
        <v>0.21739130434782608</v>
      </c>
      <c r="AW24">
        <v>0.2608695652173913</v>
      </c>
      <c r="AX24">
        <v>0.2608695652173913</v>
      </c>
      <c r="AY24">
        <v>0.17391304347826086</v>
      </c>
      <c r="AZ24">
        <v>0.20833333333333334</v>
      </c>
      <c r="BA24">
        <v>0.25</v>
      </c>
      <c r="BF24" t="s">
        <v>98</v>
      </c>
      <c r="BG24">
        <v>0.043478260869565216</v>
      </c>
    </row>
    <row r="25" spans="1:59" ht="12.75">
      <c r="A25">
        <v>65</v>
      </c>
      <c r="B25" t="s">
        <v>123</v>
      </c>
      <c r="C25">
        <v>1882</v>
      </c>
      <c r="D25">
        <v>1882</v>
      </c>
      <c r="E25" s="5">
        <v>0.9810956784759003</v>
      </c>
      <c r="F25" s="17" t="s">
        <v>98</v>
      </c>
      <c r="G25" s="17" t="s">
        <v>98</v>
      </c>
      <c r="H25" s="9">
        <v>1</v>
      </c>
      <c r="I25">
        <v>0</v>
      </c>
      <c r="J25">
        <v>0</v>
      </c>
      <c r="K25">
        <v>67</v>
      </c>
      <c r="L25">
        <v>67</v>
      </c>
      <c r="M25">
        <v>2165</v>
      </c>
      <c r="N25" s="5">
        <v>0.2116762</v>
      </c>
      <c r="O25" s="5">
        <v>0.0040787</v>
      </c>
      <c r="P25" s="5">
        <v>0.9810956784759003</v>
      </c>
      <c r="Q25" s="5">
        <v>0.2116762</v>
      </c>
      <c r="R25" s="5">
        <v>0.0040787</v>
      </c>
      <c r="S25" s="5">
        <v>0.9795253515989949</v>
      </c>
      <c r="T25" s="5">
        <v>0.0930180392584182</v>
      </c>
      <c r="U25" s="5">
        <v>0.0019443209363168039</v>
      </c>
      <c r="V25" s="5">
        <v>0.93346939198359</v>
      </c>
      <c r="W25" s="34">
        <v>97.27935222672065</v>
      </c>
      <c r="X25" s="34">
        <v>6.933333333333334</v>
      </c>
      <c r="Y25">
        <v>24028</v>
      </c>
      <c r="Z25">
        <v>104</v>
      </c>
      <c r="AA25">
        <v>247</v>
      </c>
      <c r="AB25">
        <v>15</v>
      </c>
      <c r="AD25" s="29">
        <v>65</v>
      </c>
      <c r="AE25" s="29">
        <v>3725</v>
      </c>
      <c r="AF25" s="29" t="s">
        <v>123</v>
      </c>
      <c r="AG25" s="29">
        <v>1882</v>
      </c>
      <c r="AH25" s="30" t="s">
        <v>221</v>
      </c>
      <c r="AI25" s="30" t="s">
        <v>20</v>
      </c>
      <c r="AJ25" s="30" t="s">
        <v>221</v>
      </c>
      <c r="AK25" s="30" t="s">
        <v>102</v>
      </c>
      <c r="AL25" s="30" t="s">
        <v>102</v>
      </c>
      <c r="AM25" s="30" t="s">
        <v>102</v>
      </c>
      <c r="AN25" s="30" t="s">
        <v>102</v>
      </c>
      <c r="AO25" s="30"/>
      <c r="AP25" s="30" t="s">
        <v>20</v>
      </c>
      <c r="AQ25" s="30" t="s">
        <v>39</v>
      </c>
      <c r="AR25" s="30" t="s">
        <v>209</v>
      </c>
      <c r="AS25" s="30" t="s">
        <v>209</v>
      </c>
      <c r="AT25" s="31" t="s">
        <v>98</v>
      </c>
      <c r="AU25" s="31" t="s">
        <v>98</v>
      </c>
      <c r="AV25">
        <v>0.20833333333333334</v>
      </c>
      <c r="AW25">
        <v>0.25</v>
      </c>
      <c r="AX25">
        <v>0.25</v>
      </c>
      <c r="AY25">
        <v>0.16666666666666666</v>
      </c>
      <c r="AZ25">
        <v>0.2</v>
      </c>
      <c r="BA25">
        <v>0.24</v>
      </c>
      <c r="BF25" t="s">
        <v>102</v>
      </c>
      <c r="BG25">
        <v>0.041666666666666664</v>
      </c>
    </row>
    <row r="26" spans="1:59" ht="12.75">
      <c r="A26">
        <v>67</v>
      </c>
      <c r="B26" t="s">
        <v>124</v>
      </c>
      <c r="C26">
        <v>1884</v>
      </c>
      <c r="D26">
        <v>1885</v>
      </c>
      <c r="E26" s="5">
        <v>0.39199288643269303</v>
      </c>
      <c r="F26" s="17" t="s">
        <v>98</v>
      </c>
      <c r="G26" s="17" t="s">
        <v>98</v>
      </c>
      <c r="H26" s="9">
        <v>1</v>
      </c>
      <c r="I26">
        <v>0</v>
      </c>
      <c r="J26">
        <v>0</v>
      </c>
      <c r="K26">
        <v>291</v>
      </c>
      <c r="L26">
        <v>2100</v>
      </c>
      <c r="M26">
        <v>10000</v>
      </c>
      <c r="N26" s="5">
        <v>0.1045231</v>
      </c>
      <c r="O26" s="5">
        <v>0.1621223</v>
      </c>
      <c r="P26" s="5">
        <v>0.3856210073356054</v>
      </c>
      <c r="Q26" s="5">
        <v>0.1010312</v>
      </c>
      <c r="R26" s="5">
        <v>0.1609649</v>
      </c>
      <c r="S26" s="33">
        <v>-9</v>
      </c>
      <c r="T26" s="5">
        <v>0.1572064943603408</v>
      </c>
      <c r="U26" s="33">
        <v>-9</v>
      </c>
      <c r="V26" s="33">
        <v>-9</v>
      </c>
      <c r="W26" s="34">
        <v>68.05133079847909</v>
      </c>
      <c r="X26" s="34">
        <v>-9</v>
      </c>
      <c r="Y26">
        <v>35795</v>
      </c>
      <c r="Z26">
        <v>-9</v>
      </c>
      <c r="AA26">
        <v>526</v>
      </c>
      <c r="AB26">
        <v>1000</v>
      </c>
      <c r="AD26" s="29">
        <v>67</v>
      </c>
      <c r="AE26" s="29">
        <v>202</v>
      </c>
      <c r="AF26" s="29" t="s">
        <v>124</v>
      </c>
      <c r="AG26" s="29">
        <v>1884</v>
      </c>
      <c r="AH26" s="30" t="s">
        <v>4</v>
      </c>
      <c r="AI26" s="30" t="s">
        <v>4</v>
      </c>
      <c r="AJ26" s="30" t="s">
        <v>40</v>
      </c>
      <c r="AK26" s="30" t="s">
        <v>102</v>
      </c>
      <c r="AL26" s="30" t="s">
        <v>98</v>
      </c>
      <c r="AM26" s="30" t="s">
        <v>102</v>
      </c>
      <c r="AN26" s="30" t="s">
        <v>98</v>
      </c>
      <c r="AO26" s="30"/>
      <c r="AP26" s="30" t="s">
        <v>4</v>
      </c>
      <c r="AQ26" s="30" t="s">
        <v>40</v>
      </c>
      <c r="AR26" s="30" t="s">
        <v>209</v>
      </c>
      <c r="AS26" s="30" t="s">
        <v>209</v>
      </c>
      <c r="AT26" s="31" t="s">
        <v>98</v>
      </c>
      <c r="AU26" s="31" t="s">
        <v>98</v>
      </c>
      <c r="AV26">
        <v>0.2</v>
      </c>
      <c r="AW26">
        <v>0.28</v>
      </c>
      <c r="AX26">
        <v>0.24</v>
      </c>
      <c r="AY26">
        <v>0.2</v>
      </c>
      <c r="AZ26">
        <v>0.19230769230769232</v>
      </c>
      <c r="BA26">
        <v>0.23076923076923078</v>
      </c>
      <c r="BF26" t="s">
        <v>102</v>
      </c>
      <c r="BG26">
        <v>0.04</v>
      </c>
    </row>
    <row r="27" spans="1:59" ht="12.75">
      <c r="A27">
        <v>70</v>
      </c>
      <c r="B27" t="s">
        <v>125</v>
      </c>
      <c r="C27">
        <v>1885</v>
      </c>
      <c r="D27">
        <v>1885</v>
      </c>
      <c r="E27" s="5">
        <v>0.516368240188099</v>
      </c>
      <c r="F27" s="17" t="s">
        <v>102</v>
      </c>
      <c r="G27" s="17" t="s">
        <v>102</v>
      </c>
      <c r="H27" s="9">
        <v>1</v>
      </c>
      <c r="I27">
        <v>0</v>
      </c>
      <c r="J27">
        <v>0</v>
      </c>
      <c r="K27">
        <v>19</v>
      </c>
      <c r="L27">
        <v>800</v>
      </c>
      <c r="M27">
        <v>200</v>
      </c>
      <c r="N27" s="5">
        <v>0.0002855</v>
      </c>
      <c r="O27" s="5">
        <v>0.0002674</v>
      </c>
      <c r="P27" s="5">
        <v>0.516368240188099</v>
      </c>
      <c r="Q27" s="5">
        <v>0.0002855</v>
      </c>
      <c r="R27" s="5">
        <v>0.0002674</v>
      </c>
      <c r="S27" s="33">
        <v>-9</v>
      </c>
      <c r="T27" s="33">
        <v>-9</v>
      </c>
      <c r="U27" s="5">
        <v>0.0004424610343776126</v>
      </c>
      <c r="V27" s="33">
        <v>-9</v>
      </c>
      <c r="W27" s="34">
        <v>-9</v>
      </c>
      <c r="X27" s="34">
        <v>123</v>
      </c>
      <c r="Y27">
        <v>-9</v>
      </c>
      <c r="Z27">
        <v>123</v>
      </c>
      <c r="AA27">
        <v>3</v>
      </c>
      <c r="AB27">
        <v>1</v>
      </c>
      <c r="AD27" s="29">
        <v>70</v>
      </c>
      <c r="AE27" s="29">
        <v>1535</v>
      </c>
      <c r="AF27" s="29" t="s">
        <v>125</v>
      </c>
      <c r="AG27" s="29">
        <v>1885</v>
      </c>
      <c r="AH27" s="30" t="s">
        <v>36</v>
      </c>
      <c r="AI27" s="30" t="s">
        <v>36</v>
      </c>
      <c r="AJ27" s="30" t="s">
        <v>36</v>
      </c>
      <c r="AK27" s="30" t="s">
        <v>102</v>
      </c>
      <c r="AL27" s="30" t="s">
        <v>102</v>
      </c>
      <c r="AM27" s="30" t="s">
        <v>102</v>
      </c>
      <c r="AN27" s="30" t="s">
        <v>102</v>
      </c>
      <c r="AO27" s="30"/>
      <c r="AP27" s="30" t="s">
        <v>36</v>
      </c>
      <c r="AQ27" s="30" t="s">
        <v>37</v>
      </c>
      <c r="AR27" s="30" t="s">
        <v>209</v>
      </c>
      <c r="AS27" s="30" t="s">
        <v>209</v>
      </c>
      <c r="AT27" s="31" t="s">
        <v>102</v>
      </c>
      <c r="AU27" s="31" t="s">
        <v>102</v>
      </c>
      <c r="AV27">
        <v>0.19230769230769232</v>
      </c>
      <c r="AW27">
        <v>0.2692307692307692</v>
      </c>
      <c r="AX27">
        <v>0.23076923076923078</v>
      </c>
      <c r="AY27">
        <v>0.19230769230769232</v>
      </c>
      <c r="AZ27">
        <v>0.18518518518518517</v>
      </c>
      <c r="BA27">
        <v>0.2222222222222222</v>
      </c>
      <c r="BF27" t="s">
        <v>102</v>
      </c>
      <c r="BG27">
        <v>0.038461538461538464</v>
      </c>
    </row>
    <row r="28" spans="1:59" ht="12.75">
      <c r="A28">
        <v>72</v>
      </c>
      <c r="B28" t="s">
        <v>126</v>
      </c>
      <c r="C28">
        <v>1893</v>
      </c>
      <c r="D28">
        <v>1893</v>
      </c>
      <c r="E28" s="5">
        <v>0.9751782296490444</v>
      </c>
      <c r="F28" s="17" t="s">
        <v>98</v>
      </c>
      <c r="G28" s="17" t="s">
        <v>98</v>
      </c>
      <c r="H28" s="9">
        <v>1</v>
      </c>
      <c r="I28">
        <v>0</v>
      </c>
      <c r="J28">
        <v>0</v>
      </c>
      <c r="K28">
        <v>22</v>
      </c>
      <c r="L28">
        <v>250</v>
      </c>
      <c r="M28">
        <v>750</v>
      </c>
      <c r="N28" s="5">
        <v>0.0946154</v>
      </c>
      <c r="O28" s="5">
        <v>0.0024083</v>
      </c>
      <c r="P28" s="5">
        <v>0.9751782296490444</v>
      </c>
      <c r="Q28" s="5">
        <v>0.0946154</v>
      </c>
      <c r="R28" s="5">
        <v>0.0024083</v>
      </c>
      <c r="S28" s="33">
        <v>-9</v>
      </c>
      <c r="T28" s="5">
        <v>0.14550060936713682</v>
      </c>
      <c r="U28" s="33">
        <v>-9</v>
      </c>
      <c r="V28" s="33">
        <v>-9</v>
      </c>
      <c r="W28" s="34">
        <v>58.88032786885246</v>
      </c>
      <c r="X28" s="34">
        <v>-9</v>
      </c>
      <c r="Y28">
        <v>35917</v>
      </c>
      <c r="Z28">
        <v>-9</v>
      </c>
      <c r="AA28">
        <v>610</v>
      </c>
      <c r="AB28">
        <v>5</v>
      </c>
      <c r="AD28" s="29">
        <v>72</v>
      </c>
      <c r="AE28" s="29">
        <v>196</v>
      </c>
      <c r="AF28" s="29" t="s">
        <v>126</v>
      </c>
      <c r="AG28" s="29">
        <v>1893</v>
      </c>
      <c r="AH28" s="30" t="s">
        <v>4</v>
      </c>
      <c r="AI28" s="30" t="s">
        <v>4</v>
      </c>
      <c r="AJ28" s="30" t="s">
        <v>4</v>
      </c>
      <c r="AK28" s="30" t="s">
        <v>102</v>
      </c>
      <c r="AL28" s="30" t="s">
        <v>102</v>
      </c>
      <c r="AM28" s="30" t="s">
        <v>102</v>
      </c>
      <c r="AN28" s="30" t="s">
        <v>102</v>
      </c>
      <c r="AO28" s="30"/>
      <c r="AP28" s="30" t="s">
        <v>4</v>
      </c>
      <c r="AQ28" s="30" t="s">
        <v>41</v>
      </c>
      <c r="AR28" s="30" t="s">
        <v>209</v>
      </c>
      <c r="AS28" s="30" t="s">
        <v>209</v>
      </c>
      <c r="AT28" s="31" t="s">
        <v>98</v>
      </c>
      <c r="AU28" s="31" t="s">
        <v>98</v>
      </c>
      <c r="AV28">
        <v>0.18518518518518517</v>
      </c>
      <c r="AW28">
        <v>0.25925925925925924</v>
      </c>
      <c r="AX28">
        <v>0.2222222222222222</v>
      </c>
      <c r="AY28">
        <v>0.18518518518518517</v>
      </c>
      <c r="AZ28">
        <v>0.17857142857142858</v>
      </c>
      <c r="BA28">
        <v>0.21428571428571427</v>
      </c>
      <c r="BF28" t="s">
        <v>102</v>
      </c>
      <c r="BG28">
        <v>0.037037037037037035</v>
      </c>
    </row>
    <row r="29" spans="1:59" ht="12.75">
      <c r="A29">
        <v>73</v>
      </c>
      <c r="B29" t="s">
        <v>127</v>
      </c>
      <c r="C29">
        <v>1894</v>
      </c>
      <c r="D29">
        <v>1895</v>
      </c>
      <c r="E29" s="5">
        <v>0.15497080833972227</v>
      </c>
      <c r="F29" s="17" t="s">
        <v>98</v>
      </c>
      <c r="G29" s="17" t="s">
        <v>98</v>
      </c>
      <c r="H29" s="9">
        <v>1</v>
      </c>
      <c r="I29">
        <v>0</v>
      </c>
      <c r="J29">
        <v>0</v>
      </c>
      <c r="K29">
        <v>242</v>
      </c>
      <c r="L29">
        <v>5000</v>
      </c>
      <c r="M29">
        <v>10000</v>
      </c>
      <c r="N29" s="5">
        <v>0.0282584</v>
      </c>
      <c r="O29" s="5">
        <v>0.1540882</v>
      </c>
      <c r="P29" s="5">
        <v>0.17013362384128058</v>
      </c>
      <c r="Q29" s="5">
        <v>0.031203</v>
      </c>
      <c r="R29" s="5">
        <v>0.1521999</v>
      </c>
      <c r="S29" s="33">
        <v>-9</v>
      </c>
      <c r="T29" s="5">
        <v>0.03775299991522767</v>
      </c>
      <c r="U29" s="33">
        <v>-9</v>
      </c>
      <c r="V29" s="33">
        <v>-9</v>
      </c>
      <c r="W29" s="34">
        <v>158.63855421686748</v>
      </c>
      <c r="X29" s="34">
        <v>-9</v>
      </c>
      <c r="Y29">
        <v>13167</v>
      </c>
      <c r="Z29">
        <v>-9</v>
      </c>
      <c r="AA29">
        <v>83</v>
      </c>
      <c r="AB29">
        <v>1000</v>
      </c>
      <c r="AD29" s="29">
        <v>73</v>
      </c>
      <c r="AE29" s="29">
        <v>1490</v>
      </c>
      <c r="AF29" s="29" t="s">
        <v>127</v>
      </c>
      <c r="AG29" s="29">
        <v>1894</v>
      </c>
      <c r="AH29" s="30" t="s">
        <v>42</v>
      </c>
      <c r="AI29" s="30" t="s">
        <v>42</v>
      </c>
      <c r="AJ29" s="30" t="s">
        <v>42</v>
      </c>
      <c r="AK29" s="30" t="s">
        <v>102</v>
      </c>
      <c r="AL29" s="30" t="s">
        <v>102</v>
      </c>
      <c r="AM29" s="30" t="s">
        <v>102</v>
      </c>
      <c r="AN29" s="30" t="s">
        <v>102</v>
      </c>
      <c r="AO29" s="30"/>
      <c r="AP29" s="30" t="s">
        <v>42</v>
      </c>
      <c r="AQ29" s="30" t="s">
        <v>40</v>
      </c>
      <c r="AR29" s="30" t="s">
        <v>209</v>
      </c>
      <c r="AS29" s="30" t="s">
        <v>209</v>
      </c>
      <c r="AT29" s="31" t="s">
        <v>98</v>
      </c>
      <c r="AU29" s="31" t="s">
        <v>98</v>
      </c>
      <c r="AV29">
        <v>0.17857142857142858</v>
      </c>
      <c r="AW29">
        <v>0.25</v>
      </c>
      <c r="AX29">
        <v>0.21428571428571427</v>
      </c>
      <c r="AY29">
        <v>0.17857142857142858</v>
      </c>
      <c r="AZ29">
        <v>0.1724137931034483</v>
      </c>
      <c r="BA29">
        <v>0.20689655172413793</v>
      </c>
      <c r="BF29" t="s">
        <v>102</v>
      </c>
      <c r="BG29">
        <v>0.03571428571428571</v>
      </c>
    </row>
    <row r="30" spans="1:59" ht="12.75">
      <c r="A30">
        <v>76</v>
      </c>
      <c r="B30" t="s">
        <v>128</v>
      </c>
      <c r="C30">
        <v>1897</v>
      </c>
      <c r="D30">
        <v>1897</v>
      </c>
      <c r="E30" s="5">
        <v>0.07989682900925504</v>
      </c>
      <c r="F30" s="17" t="s">
        <v>102</v>
      </c>
      <c r="G30" s="17" t="s">
        <v>102</v>
      </c>
      <c r="H30" s="9">
        <v>1</v>
      </c>
      <c r="I30">
        <v>0</v>
      </c>
      <c r="J30">
        <v>0</v>
      </c>
      <c r="K30">
        <v>94</v>
      </c>
      <c r="L30">
        <v>600</v>
      </c>
      <c r="M30">
        <v>1400</v>
      </c>
      <c r="N30" s="5">
        <v>0.0021064</v>
      </c>
      <c r="O30" s="5">
        <v>0.0242576</v>
      </c>
      <c r="P30" s="5">
        <v>0.07989682900925504</v>
      </c>
      <c r="Q30" s="5">
        <v>0.0021064</v>
      </c>
      <c r="R30" s="5">
        <v>0.0242576</v>
      </c>
      <c r="S30" s="5">
        <v>0.07264478295726758</v>
      </c>
      <c r="T30" s="5">
        <v>0.004136149567353072</v>
      </c>
      <c r="U30" s="5">
        <v>0.052800486471412604</v>
      </c>
      <c r="V30" s="5">
        <v>0.7291471347332376</v>
      </c>
      <c r="W30" s="34">
        <v>36.96</v>
      </c>
      <c r="X30" s="34">
        <v>13.729357798165138</v>
      </c>
      <c r="Y30">
        <v>924</v>
      </c>
      <c r="Z30">
        <v>5986</v>
      </c>
      <c r="AA30">
        <v>25</v>
      </c>
      <c r="AB30">
        <v>436</v>
      </c>
      <c r="AD30" s="29">
        <v>76</v>
      </c>
      <c r="AE30" s="29">
        <v>1569</v>
      </c>
      <c r="AF30" s="29" t="s">
        <v>128</v>
      </c>
      <c r="AG30" s="29">
        <v>1897</v>
      </c>
      <c r="AH30" s="30" t="s">
        <v>43</v>
      </c>
      <c r="AI30" s="30" t="s">
        <v>43</v>
      </c>
      <c r="AJ30" s="30" t="s">
        <v>43</v>
      </c>
      <c r="AK30" s="30" t="s">
        <v>102</v>
      </c>
      <c r="AL30" s="30" t="s">
        <v>102</v>
      </c>
      <c r="AM30" s="30" t="s">
        <v>102</v>
      </c>
      <c r="AN30" s="30" t="s">
        <v>102</v>
      </c>
      <c r="AO30" s="30"/>
      <c r="AP30" s="30" t="s">
        <v>43</v>
      </c>
      <c r="AQ30" s="30" t="s">
        <v>6</v>
      </c>
      <c r="AR30" s="30" t="s">
        <v>209</v>
      </c>
      <c r="AS30" s="30" t="s">
        <v>209</v>
      </c>
      <c r="AT30" s="31" t="s">
        <v>102</v>
      </c>
      <c r="AU30" s="31" t="s">
        <v>102</v>
      </c>
      <c r="AV30">
        <v>0.1724137931034483</v>
      </c>
      <c r="AW30">
        <v>0.2413793103448276</v>
      </c>
      <c r="AX30">
        <v>0.20689655172413793</v>
      </c>
      <c r="AY30">
        <v>0.1724137931034483</v>
      </c>
      <c r="AZ30">
        <v>0.16666666666666666</v>
      </c>
      <c r="BA30">
        <v>0.2</v>
      </c>
      <c r="BF30" t="s">
        <v>102</v>
      </c>
      <c r="BG30">
        <v>0.034482758620689655</v>
      </c>
    </row>
    <row r="31" spans="1:59" ht="12.75">
      <c r="A31">
        <v>79</v>
      </c>
      <c r="B31" t="s">
        <v>129</v>
      </c>
      <c r="C31">
        <v>1898</v>
      </c>
      <c r="D31">
        <v>1898</v>
      </c>
      <c r="E31" s="5">
        <v>0.9205303952879911</v>
      </c>
      <c r="F31" s="17" t="s">
        <v>98</v>
      </c>
      <c r="G31" s="17" t="s">
        <v>98</v>
      </c>
      <c r="H31" s="9">
        <v>1</v>
      </c>
      <c r="I31">
        <v>0</v>
      </c>
      <c r="J31">
        <v>0</v>
      </c>
      <c r="K31">
        <v>114</v>
      </c>
      <c r="L31">
        <v>2910</v>
      </c>
      <c r="M31">
        <v>775</v>
      </c>
      <c r="N31" s="5">
        <v>0.1970619</v>
      </c>
      <c r="O31" s="5">
        <v>0.0170124</v>
      </c>
      <c r="P31" s="5">
        <v>0.9205303952879911</v>
      </c>
      <c r="Q31" s="5">
        <v>0.1970619</v>
      </c>
      <c r="R31" s="5">
        <v>0.0170124</v>
      </c>
      <c r="S31" s="5">
        <v>0.8378503017005363</v>
      </c>
      <c r="T31" s="5">
        <v>0.12061825298984297</v>
      </c>
      <c r="U31" s="5">
        <v>0.023343326716019852</v>
      </c>
      <c r="V31" s="5">
        <v>0.8675643965811377</v>
      </c>
      <c r="W31" s="34">
        <v>254.28389830508473</v>
      </c>
      <c r="X31" s="34">
        <v>38.81699346405229</v>
      </c>
      <c r="Y31">
        <v>60011</v>
      </c>
      <c r="Z31">
        <v>5939</v>
      </c>
      <c r="AA31">
        <v>236</v>
      </c>
      <c r="AB31">
        <v>153</v>
      </c>
      <c r="AD31" s="29">
        <v>79</v>
      </c>
      <c r="AE31" s="29">
        <v>1557</v>
      </c>
      <c r="AF31" s="29" t="s">
        <v>129</v>
      </c>
      <c r="AG31" s="29">
        <v>1898</v>
      </c>
      <c r="AH31" s="30" t="s">
        <v>9</v>
      </c>
      <c r="AI31" s="30" t="s">
        <v>9</v>
      </c>
      <c r="AJ31" s="30" t="s">
        <v>9</v>
      </c>
      <c r="AK31" s="30" t="s">
        <v>102</v>
      </c>
      <c r="AL31" s="30" t="s">
        <v>102</v>
      </c>
      <c r="AM31" s="30" t="s">
        <v>102</v>
      </c>
      <c r="AN31" s="30"/>
      <c r="AO31" s="30"/>
      <c r="AP31" s="30" t="s">
        <v>9</v>
      </c>
      <c r="AQ31" s="30" t="s">
        <v>5</v>
      </c>
      <c r="AR31" s="30" t="s">
        <v>209</v>
      </c>
      <c r="AS31" s="30" t="s">
        <v>209</v>
      </c>
      <c r="AT31" s="31" t="s">
        <v>98</v>
      </c>
      <c r="AU31" s="31" t="s">
        <v>98</v>
      </c>
      <c r="AV31">
        <v>0.16666666666666666</v>
      </c>
      <c r="AW31">
        <v>0.23333333333333334</v>
      </c>
      <c r="AX31">
        <v>0.2</v>
      </c>
      <c r="AY31">
        <v>0.16666666666666666</v>
      </c>
      <c r="AZ31">
        <v>0.16129032258064516</v>
      </c>
      <c r="BA31">
        <v>0.1935483870967742</v>
      </c>
      <c r="BF31" t="s">
        <v>102</v>
      </c>
      <c r="BG31">
        <v>0.03333333333333333</v>
      </c>
    </row>
    <row r="32" spans="1:59" ht="63.75">
      <c r="A32">
        <v>82</v>
      </c>
      <c r="B32" t="s">
        <v>130</v>
      </c>
      <c r="C32">
        <v>1900</v>
      </c>
      <c r="D32">
        <v>1900</v>
      </c>
      <c r="E32" s="5">
        <v>0.828197056718968</v>
      </c>
      <c r="F32" s="17" t="s">
        <v>98</v>
      </c>
      <c r="G32" s="17" t="s">
        <v>98</v>
      </c>
      <c r="H32" s="9">
        <v>0</v>
      </c>
      <c r="I32">
        <v>0</v>
      </c>
      <c r="J32">
        <v>1</v>
      </c>
      <c r="K32">
        <v>59</v>
      </c>
      <c r="L32">
        <v>1003</v>
      </c>
      <c r="M32">
        <v>2000</v>
      </c>
      <c r="N32" s="5">
        <v>0.5783657</v>
      </c>
      <c r="O32" s="5">
        <v>0.1199774</v>
      </c>
      <c r="P32" s="5">
        <v>0.828197056718968</v>
      </c>
      <c r="Q32" s="5">
        <v>0.5783657</v>
      </c>
      <c r="R32" s="5">
        <v>0.1199774</v>
      </c>
      <c r="S32" s="5">
        <v>0.8455554477906144</v>
      </c>
      <c r="T32" s="5">
        <v>0.5617279038296121</v>
      </c>
      <c r="U32" s="5">
        <v>0.10260215908627751</v>
      </c>
      <c r="V32" s="5">
        <v>0.8917887979325506</v>
      </c>
      <c r="W32" s="34">
        <v>100.88037529319782</v>
      </c>
      <c r="X32" s="34">
        <v>12.241</v>
      </c>
      <c r="Y32">
        <v>258052</v>
      </c>
      <c r="Z32">
        <v>12241</v>
      </c>
      <c r="AA32">
        <v>2558</v>
      </c>
      <c r="AB32">
        <v>1000</v>
      </c>
      <c r="AD32" s="29">
        <v>82</v>
      </c>
      <c r="AE32" s="29">
        <v>31</v>
      </c>
      <c r="AF32" s="29" t="s">
        <v>130</v>
      </c>
      <c r="AG32" s="29">
        <v>1900</v>
      </c>
      <c r="AH32" s="30" t="s">
        <v>222</v>
      </c>
      <c r="AI32" s="30" t="s">
        <v>223</v>
      </c>
      <c r="AJ32" s="30" t="s">
        <v>224</v>
      </c>
      <c r="AK32" s="30" t="s">
        <v>102</v>
      </c>
      <c r="AL32" s="30" t="s">
        <v>102</v>
      </c>
      <c r="AM32" s="30" t="s">
        <v>102</v>
      </c>
      <c r="AN32" s="30" t="s">
        <v>102</v>
      </c>
      <c r="AO32" s="30"/>
      <c r="AP32" s="30" t="s">
        <v>223</v>
      </c>
      <c r="AQ32" s="30" t="s">
        <v>40</v>
      </c>
      <c r="AR32" s="30" t="s">
        <v>209</v>
      </c>
      <c r="AS32" s="30" t="s">
        <v>209</v>
      </c>
      <c r="AT32" s="31" t="s">
        <v>98</v>
      </c>
      <c r="AU32" s="31" t="s">
        <v>98</v>
      </c>
      <c r="AV32">
        <v>0.16129032258064516</v>
      </c>
      <c r="AW32">
        <v>0.22580645161290322</v>
      </c>
      <c r="AX32">
        <v>0.1935483870967742</v>
      </c>
      <c r="AY32">
        <v>0.16129032258064516</v>
      </c>
      <c r="AZ32">
        <v>0.15625</v>
      </c>
      <c r="BA32">
        <v>0.1875</v>
      </c>
      <c r="BF32" t="s">
        <v>102</v>
      </c>
      <c r="BG32">
        <v>0.03225806451612903</v>
      </c>
    </row>
    <row r="33" spans="1:59" ht="12.75">
      <c r="A33">
        <v>83</v>
      </c>
      <c r="B33" t="s">
        <v>131</v>
      </c>
      <c r="C33">
        <v>1900</v>
      </c>
      <c r="D33">
        <v>1900</v>
      </c>
      <c r="E33" s="5">
        <v>0.4765747053323962</v>
      </c>
      <c r="F33" s="17" t="s">
        <v>98</v>
      </c>
      <c r="G33" s="17" t="s">
        <v>102</v>
      </c>
      <c r="H33" s="9">
        <v>1</v>
      </c>
      <c r="I33">
        <v>0</v>
      </c>
      <c r="J33">
        <v>0</v>
      </c>
      <c r="K33">
        <v>55</v>
      </c>
      <c r="L33">
        <v>242</v>
      </c>
      <c r="M33">
        <v>3758</v>
      </c>
      <c r="N33" s="5">
        <v>0.1092385</v>
      </c>
      <c r="O33" s="5">
        <v>0.1199774</v>
      </c>
      <c r="P33" s="5">
        <v>0.4765747053323962</v>
      </c>
      <c r="Q33" s="5">
        <v>0.1092385</v>
      </c>
      <c r="R33" s="5">
        <v>0.1199774</v>
      </c>
      <c r="S33" s="5">
        <v>0.6026489137764253</v>
      </c>
      <c r="T33" s="5">
        <v>0.15561321427889574</v>
      </c>
      <c r="U33" s="5">
        <v>0.10260215908627751</v>
      </c>
      <c r="V33" s="5">
        <v>0.7551080420793346</v>
      </c>
      <c r="W33" s="34">
        <v>37.74430823117338</v>
      </c>
      <c r="X33" s="34">
        <v>12.241</v>
      </c>
      <c r="Y33">
        <v>43104</v>
      </c>
      <c r="Z33">
        <v>12241</v>
      </c>
      <c r="AA33">
        <v>1142</v>
      </c>
      <c r="AB33">
        <v>1000</v>
      </c>
      <c r="AD33" s="29">
        <v>83</v>
      </c>
      <c r="AE33" s="29">
        <v>3250</v>
      </c>
      <c r="AF33" s="29" t="s">
        <v>131</v>
      </c>
      <c r="AG33" s="29">
        <v>1900</v>
      </c>
      <c r="AH33" s="30" t="s">
        <v>7</v>
      </c>
      <c r="AI33" s="30" t="s">
        <v>7</v>
      </c>
      <c r="AJ33" s="30" t="s">
        <v>7</v>
      </c>
      <c r="AK33" s="30" t="s">
        <v>102</v>
      </c>
      <c r="AL33" s="30" t="s">
        <v>102</v>
      </c>
      <c r="AM33" s="30" t="s">
        <v>102</v>
      </c>
      <c r="AN33" s="30" t="s">
        <v>102</v>
      </c>
      <c r="AO33" s="30"/>
      <c r="AP33" s="30" t="s">
        <v>7</v>
      </c>
      <c r="AQ33" s="30" t="s">
        <v>40</v>
      </c>
      <c r="AR33" s="30" t="s">
        <v>209</v>
      </c>
      <c r="AS33" s="30" t="s">
        <v>209</v>
      </c>
      <c r="AT33" s="31" t="s">
        <v>98</v>
      </c>
      <c r="AU33" s="31" t="s">
        <v>102</v>
      </c>
      <c r="AV33">
        <v>0.15625</v>
      </c>
      <c r="AW33">
        <v>0.21875</v>
      </c>
      <c r="AX33">
        <v>0.1875</v>
      </c>
      <c r="AY33">
        <v>0.15625</v>
      </c>
      <c r="AZ33">
        <v>0.15151515151515152</v>
      </c>
      <c r="BA33">
        <v>0.18181818181818182</v>
      </c>
      <c r="BF33" t="s">
        <v>102</v>
      </c>
      <c r="BG33">
        <v>0.03125</v>
      </c>
    </row>
    <row r="34" spans="1:59" ht="12.75">
      <c r="A34">
        <v>85</v>
      </c>
      <c r="B34" t="s">
        <v>132</v>
      </c>
      <c r="C34">
        <v>1904</v>
      </c>
      <c r="D34">
        <v>1905</v>
      </c>
      <c r="E34" s="5">
        <v>0.6749071389744519</v>
      </c>
      <c r="F34" s="17" t="s">
        <v>102</v>
      </c>
      <c r="G34" s="17" t="s">
        <v>102</v>
      </c>
      <c r="H34" s="9">
        <v>1</v>
      </c>
      <c r="I34">
        <v>0</v>
      </c>
      <c r="J34">
        <v>0</v>
      </c>
      <c r="K34">
        <v>586</v>
      </c>
      <c r="L34">
        <v>71453</v>
      </c>
      <c r="M34">
        <v>80378</v>
      </c>
      <c r="N34" s="5">
        <v>0.1132343</v>
      </c>
      <c r="O34" s="5">
        <v>0.0545433</v>
      </c>
      <c r="P34" s="5">
        <v>0.7707522803496624</v>
      </c>
      <c r="Q34" s="5">
        <v>0.1631429</v>
      </c>
      <c r="R34" s="5">
        <v>0.0485242</v>
      </c>
      <c r="S34" s="5">
        <v>0.6095895782857749</v>
      </c>
      <c r="T34" s="5">
        <v>0.16579464112116113</v>
      </c>
      <c r="U34" s="5">
        <v>0.1061828450874971</v>
      </c>
      <c r="V34" s="5">
        <v>0.12321460010918713</v>
      </c>
      <c r="W34" s="34">
        <v>43.366379310344826</v>
      </c>
      <c r="X34" s="34">
        <v>308.591743119266</v>
      </c>
      <c r="Y34">
        <v>50305</v>
      </c>
      <c r="Z34">
        <v>67273</v>
      </c>
      <c r="AA34">
        <v>1160</v>
      </c>
      <c r="AB34">
        <v>218</v>
      </c>
      <c r="AD34" s="29">
        <v>85</v>
      </c>
      <c r="AE34" s="29">
        <v>180</v>
      </c>
      <c r="AF34" s="29" t="s">
        <v>132</v>
      </c>
      <c r="AG34" s="29">
        <v>1904</v>
      </c>
      <c r="AH34" s="30" t="s">
        <v>7</v>
      </c>
      <c r="AI34" s="30" t="s">
        <v>42</v>
      </c>
      <c r="AJ34" s="30" t="s">
        <v>7</v>
      </c>
      <c r="AK34" s="30" t="s">
        <v>98</v>
      </c>
      <c r="AL34" s="30" t="s">
        <v>102</v>
      </c>
      <c r="AM34" s="30" t="s">
        <v>98</v>
      </c>
      <c r="AN34" s="30" t="s">
        <v>98</v>
      </c>
      <c r="AO34" s="30" t="s">
        <v>98</v>
      </c>
      <c r="AP34" s="30" t="s">
        <v>7</v>
      </c>
      <c r="AQ34" s="30" t="s">
        <v>42</v>
      </c>
      <c r="AR34" s="30" t="s">
        <v>209</v>
      </c>
      <c r="AS34" s="30" t="s">
        <v>209</v>
      </c>
      <c r="AT34" s="31" t="s">
        <v>102</v>
      </c>
      <c r="AU34" s="31" t="s">
        <v>102</v>
      </c>
      <c r="AV34">
        <v>0.18181818181818182</v>
      </c>
      <c r="AW34">
        <v>0.21212121212121213</v>
      </c>
      <c r="AX34">
        <v>0.21212121212121213</v>
      </c>
      <c r="AY34">
        <v>0.18181818181818182</v>
      </c>
      <c r="BB34">
        <v>1</v>
      </c>
      <c r="BC34">
        <v>1</v>
      </c>
      <c r="BF34" t="s">
        <v>102</v>
      </c>
      <c r="BG34">
        <v>0.030303030303030304</v>
      </c>
    </row>
    <row r="35" spans="1:59" ht="12.75">
      <c r="A35">
        <v>88</v>
      </c>
      <c r="B35" t="s">
        <v>133</v>
      </c>
      <c r="C35">
        <v>1906</v>
      </c>
      <c r="D35">
        <v>1906</v>
      </c>
      <c r="E35" s="5">
        <v>0.5425877422734415</v>
      </c>
      <c r="F35" s="17" t="s">
        <v>98</v>
      </c>
      <c r="G35" s="17" t="s">
        <v>103</v>
      </c>
      <c r="H35" s="9">
        <v>0</v>
      </c>
      <c r="I35">
        <v>0</v>
      </c>
      <c r="J35">
        <v>2</v>
      </c>
      <c r="K35">
        <v>55</v>
      </c>
      <c r="L35">
        <v>400</v>
      </c>
      <c r="M35">
        <v>600</v>
      </c>
      <c r="N35" s="5">
        <v>0.0005179</v>
      </c>
      <c r="O35" s="5">
        <v>0.0004366</v>
      </c>
      <c r="P35" s="5">
        <v>0.5425877422734415</v>
      </c>
      <c r="Q35" s="5">
        <v>0.0005179</v>
      </c>
      <c r="R35" s="5">
        <v>0.0004366</v>
      </c>
      <c r="S35" s="5">
        <v>0.6160653217599092</v>
      </c>
      <c r="T35" s="5">
        <v>0.0011015409041241276</v>
      </c>
      <c r="U35" s="5">
        <v>0.0006864852437807145</v>
      </c>
      <c r="V35" s="5">
        <v>0.45584346906398737</v>
      </c>
      <c r="W35" s="34">
        <v>61.57142857142857</v>
      </c>
      <c r="X35" s="34">
        <v>73.5</v>
      </c>
      <c r="Y35">
        <v>431</v>
      </c>
      <c r="Z35">
        <v>294</v>
      </c>
      <c r="AA35">
        <v>7</v>
      </c>
      <c r="AB35">
        <v>4</v>
      </c>
      <c r="AD35" s="29">
        <v>88</v>
      </c>
      <c r="AE35" s="29">
        <v>1205</v>
      </c>
      <c r="AF35" s="35" t="s">
        <v>133</v>
      </c>
      <c r="AG35" s="29">
        <v>1906</v>
      </c>
      <c r="AH35" s="30" t="s">
        <v>225</v>
      </c>
      <c r="AI35" s="30" t="s">
        <v>36</v>
      </c>
      <c r="AJ35" s="30" t="s">
        <v>36</v>
      </c>
      <c r="AK35" s="30" t="s">
        <v>102</v>
      </c>
      <c r="AL35" s="30" t="s">
        <v>102</v>
      </c>
      <c r="AM35" s="30" t="s">
        <v>98</v>
      </c>
      <c r="AN35" s="30" t="s">
        <v>102</v>
      </c>
      <c r="AO35" s="30"/>
      <c r="AP35" s="30" t="s">
        <v>36</v>
      </c>
      <c r="AQ35" s="30" t="s">
        <v>226</v>
      </c>
      <c r="AR35" s="30" t="s">
        <v>209</v>
      </c>
      <c r="AS35" s="30" t="s">
        <v>209</v>
      </c>
      <c r="AT35" s="31" t="s">
        <v>98</v>
      </c>
      <c r="AU35" s="31" t="s">
        <v>103</v>
      </c>
      <c r="AV35">
        <v>0.17647058823529413</v>
      </c>
      <c r="AW35">
        <v>0.20588235294117646</v>
      </c>
      <c r="AX35">
        <v>0.23529411764705882</v>
      </c>
      <c r="AY35">
        <v>0.17647058823529413</v>
      </c>
      <c r="BB35">
        <v>0.5</v>
      </c>
      <c r="BC35">
        <v>1</v>
      </c>
      <c r="BF35" t="s">
        <v>98</v>
      </c>
      <c r="BG35">
        <v>0.058823529411764705</v>
      </c>
    </row>
    <row r="36" spans="1:59" ht="12.75">
      <c r="A36">
        <v>91</v>
      </c>
      <c r="B36" t="s">
        <v>134</v>
      </c>
      <c r="C36">
        <v>1907</v>
      </c>
      <c r="D36">
        <v>1907</v>
      </c>
      <c r="E36" s="5">
        <v>0.32402073732718895</v>
      </c>
      <c r="F36" s="17" t="s">
        <v>98</v>
      </c>
      <c r="G36" s="17" t="s">
        <v>98</v>
      </c>
      <c r="H36" s="9">
        <v>0</v>
      </c>
      <c r="I36">
        <v>0</v>
      </c>
      <c r="J36">
        <v>2</v>
      </c>
      <c r="K36">
        <v>64</v>
      </c>
      <c r="L36">
        <v>400</v>
      </c>
      <c r="M36">
        <v>600</v>
      </c>
      <c r="N36" s="5">
        <v>0.000225</v>
      </c>
      <c r="O36" s="5">
        <v>0.00046939999999999997</v>
      </c>
      <c r="P36" s="5">
        <v>0.32402073732718895</v>
      </c>
      <c r="Q36" s="5">
        <v>0.000225</v>
      </c>
      <c r="R36" s="5">
        <v>0.00046939999999999997</v>
      </c>
      <c r="S36" s="33">
        <v>-9</v>
      </c>
      <c r="T36" s="33">
        <v>-9</v>
      </c>
      <c r="U36" s="5">
        <v>0.0007747425420631796</v>
      </c>
      <c r="V36" s="33">
        <v>-9</v>
      </c>
      <c r="W36" s="34">
        <v>-9</v>
      </c>
      <c r="X36" s="34">
        <v>83.75</v>
      </c>
      <c r="Y36">
        <v>-9</v>
      </c>
      <c r="Z36">
        <v>335</v>
      </c>
      <c r="AA36">
        <v>4</v>
      </c>
      <c r="AB36">
        <v>4</v>
      </c>
      <c r="AD36" s="29">
        <v>91</v>
      </c>
      <c r="AE36" s="29">
        <v>1202</v>
      </c>
      <c r="AF36" s="36" t="s">
        <v>134</v>
      </c>
      <c r="AG36" s="29">
        <v>1907</v>
      </c>
      <c r="AH36" s="30" t="s">
        <v>209</v>
      </c>
      <c r="AI36" s="30" t="s">
        <v>45</v>
      </c>
      <c r="AJ36" s="30" t="s">
        <v>44</v>
      </c>
      <c r="AK36" s="30" t="s">
        <v>102</v>
      </c>
      <c r="AL36" s="30" t="s">
        <v>102</v>
      </c>
      <c r="AM36" s="30" t="s">
        <v>98</v>
      </c>
      <c r="AN36" s="30" t="s">
        <v>98</v>
      </c>
      <c r="AO36" s="30"/>
      <c r="AP36" s="30" t="s">
        <v>45</v>
      </c>
      <c r="AQ36" s="30" t="s">
        <v>226</v>
      </c>
      <c r="AR36" s="30" t="s">
        <v>209</v>
      </c>
      <c r="AS36" s="30" t="s">
        <v>209</v>
      </c>
      <c r="AT36" s="31" t="s">
        <v>98</v>
      </c>
      <c r="AU36" s="31" t="s">
        <v>98</v>
      </c>
      <c r="AV36">
        <v>0.17142857142857143</v>
      </c>
      <c r="AW36">
        <v>0.2</v>
      </c>
      <c r="AX36">
        <v>0.2571428571428571</v>
      </c>
      <c r="AY36">
        <v>0.2</v>
      </c>
      <c r="BB36">
        <v>0.3333333333333333</v>
      </c>
      <c r="BC36">
        <v>1</v>
      </c>
      <c r="BF36" t="s">
        <v>98</v>
      </c>
      <c r="BG36">
        <v>0.08571428571428572</v>
      </c>
    </row>
    <row r="37" spans="1:59" ht="12.75">
      <c r="A37">
        <v>94</v>
      </c>
      <c r="B37" t="s">
        <v>111</v>
      </c>
      <c r="C37">
        <v>1909</v>
      </c>
      <c r="D37">
        <v>1910</v>
      </c>
      <c r="E37" s="5">
        <v>0.9221056375600214</v>
      </c>
      <c r="F37" s="17" t="s">
        <v>98</v>
      </c>
      <c r="G37" s="17" t="s">
        <v>98</v>
      </c>
      <c r="H37" s="9">
        <v>1</v>
      </c>
      <c r="I37">
        <v>0</v>
      </c>
      <c r="J37">
        <v>0</v>
      </c>
      <c r="K37">
        <v>260</v>
      </c>
      <c r="L37">
        <v>2000</v>
      </c>
      <c r="M37">
        <v>8000</v>
      </c>
      <c r="N37" s="5">
        <v>0.014518</v>
      </c>
      <c r="O37" s="5">
        <v>0.0012264</v>
      </c>
      <c r="P37" s="5">
        <v>0.9230294364058985</v>
      </c>
      <c r="Q37" s="5">
        <v>0.014653</v>
      </c>
      <c r="R37" s="5">
        <v>0.0012219</v>
      </c>
      <c r="S37" s="33">
        <v>-9</v>
      </c>
      <c r="T37" s="5">
        <v>0.01988413621768057</v>
      </c>
      <c r="U37" s="33">
        <v>-9</v>
      </c>
      <c r="V37" s="33">
        <v>-9</v>
      </c>
      <c r="W37" s="34">
        <v>83.25225225225225</v>
      </c>
      <c r="X37" s="34">
        <v>-9</v>
      </c>
      <c r="Y37">
        <v>9241</v>
      </c>
      <c r="Z37">
        <v>-9</v>
      </c>
      <c r="AA37">
        <v>111</v>
      </c>
      <c r="AB37">
        <v>6</v>
      </c>
      <c r="AD37" s="29">
        <v>94</v>
      </c>
      <c r="AE37" s="29">
        <v>1086</v>
      </c>
      <c r="AF37" s="29" t="s">
        <v>111</v>
      </c>
      <c r="AG37" s="29">
        <v>1909</v>
      </c>
      <c r="AH37" s="30" t="s">
        <v>5</v>
      </c>
      <c r="AI37" s="30" t="s">
        <v>5</v>
      </c>
      <c r="AJ37" s="30" t="s">
        <v>5</v>
      </c>
      <c r="AK37" s="30" t="s">
        <v>102</v>
      </c>
      <c r="AL37" s="30" t="s">
        <v>102</v>
      </c>
      <c r="AM37" s="30" t="s">
        <v>102</v>
      </c>
      <c r="AN37" s="30" t="s">
        <v>102</v>
      </c>
      <c r="AO37" s="30"/>
      <c r="AP37" s="30" t="s">
        <v>5</v>
      </c>
      <c r="AQ37" s="30" t="s">
        <v>22</v>
      </c>
      <c r="AR37" s="30" t="s">
        <v>209</v>
      </c>
      <c r="AS37" s="30" t="s">
        <v>209</v>
      </c>
      <c r="AT37" s="31" t="s">
        <v>98</v>
      </c>
      <c r="AU37" s="31" t="s">
        <v>98</v>
      </c>
      <c r="AV37">
        <v>0.16666666666666666</v>
      </c>
      <c r="AW37">
        <v>0.19444444444444445</v>
      </c>
      <c r="AX37">
        <v>0.25</v>
      </c>
      <c r="AY37">
        <v>0.19444444444444445</v>
      </c>
      <c r="BB37">
        <v>0.25</v>
      </c>
      <c r="BC37">
        <v>0.75</v>
      </c>
      <c r="BF37" t="s">
        <v>102</v>
      </c>
      <c r="BG37">
        <v>0.08333333333333333</v>
      </c>
    </row>
    <row r="38" spans="1:59" ht="12.75">
      <c r="A38">
        <v>97</v>
      </c>
      <c r="B38" t="s">
        <v>135</v>
      </c>
      <c r="C38">
        <v>1911</v>
      </c>
      <c r="D38">
        <v>1912</v>
      </c>
      <c r="E38" s="5">
        <v>0.35147417488902016</v>
      </c>
      <c r="F38" s="17" t="s">
        <v>102</v>
      </c>
      <c r="G38" s="17" t="s">
        <v>102</v>
      </c>
      <c r="H38" s="9">
        <v>1</v>
      </c>
      <c r="I38">
        <v>0</v>
      </c>
      <c r="J38">
        <v>0</v>
      </c>
      <c r="K38">
        <v>386</v>
      </c>
      <c r="L38">
        <v>14000</v>
      </c>
      <c r="M38">
        <v>6000</v>
      </c>
      <c r="N38" s="5">
        <v>0.0180282</v>
      </c>
      <c r="O38" s="5">
        <v>0.0332649</v>
      </c>
      <c r="P38" s="5">
        <v>0.28731682612981047</v>
      </c>
      <c r="Q38" s="5">
        <v>0.0158286</v>
      </c>
      <c r="R38" s="5">
        <v>0.0392625</v>
      </c>
      <c r="S38" s="5">
        <v>0.4118604614390416</v>
      </c>
      <c r="T38" s="5">
        <v>0.038234569367246944</v>
      </c>
      <c r="U38" s="5">
        <v>0.054599224956333556</v>
      </c>
      <c r="V38" s="5">
        <v>0.24693005573560908</v>
      </c>
      <c r="W38" s="34">
        <v>33.104166666666664</v>
      </c>
      <c r="X38" s="34">
        <v>100.95876288659794</v>
      </c>
      <c r="Y38">
        <v>11123</v>
      </c>
      <c r="Z38">
        <v>29379</v>
      </c>
      <c r="AA38">
        <v>336</v>
      </c>
      <c r="AB38">
        <v>291</v>
      </c>
      <c r="AD38" s="29">
        <v>97</v>
      </c>
      <c r="AE38" s="29">
        <v>114</v>
      </c>
      <c r="AF38" s="29" t="s">
        <v>135</v>
      </c>
      <c r="AG38" s="29">
        <v>1911</v>
      </c>
      <c r="AH38" s="30" t="s">
        <v>6</v>
      </c>
      <c r="AI38" s="30" t="s">
        <v>11</v>
      </c>
      <c r="AJ38" s="30" t="s">
        <v>11</v>
      </c>
      <c r="AK38" s="30" t="s">
        <v>98</v>
      </c>
      <c r="AL38" s="30" t="s">
        <v>98</v>
      </c>
      <c r="AM38" s="30" t="s">
        <v>98</v>
      </c>
      <c r="AN38" s="30" t="s">
        <v>102</v>
      </c>
      <c r="AO38" s="30"/>
      <c r="AP38" s="30" t="s">
        <v>6</v>
      </c>
      <c r="AQ38" s="30" t="s">
        <v>11</v>
      </c>
      <c r="AR38" s="30" t="s">
        <v>209</v>
      </c>
      <c r="AS38" s="30" t="s">
        <v>209</v>
      </c>
      <c r="AT38" s="31" t="s">
        <v>102</v>
      </c>
      <c r="AU38" s="31" t="s">
        <v>102</v>
      </c>
      <c r="AV38">
        <v>0.1891891891891892</v>
      </c>
      <c r="AW38">
        <v>0.21621621621621623</v>
      </c>
      <c r="AX38">
        <v>0.2702702702702703</v>
      </c>
      <c r="AY38">
        <v>0.1891891891891892</v>
      </c>
      <c r="BB38">
        <v>0.4</v>
      </c>
      <c r="BC38">
        <v>0.8</v>
      </c>
      <c r="BF38" t="s">
        <v>102</v>
      </c>
      <c r="BG38">
        <v>0.08108108108108109</v>
      </c>
    </row>
    <row r="39" spans="1:59" ht="25.5">
      <c r="A39">
        <v>100</v>
      </c>
      <c r="B39" t="s">
        <v>136</v>
      </c>
      <c r="C39">
        <v>1912</v>
      </c>
      <c r="D39">
        <v>1913</v>
      </c>
      <c r="E39" s="5">
        <v>0.3016588723197741</v>
      </c>
      <c r="F39" s="17" t="s">
        <v>98</v>
      </c>
      <c r="G39" s="17" t="s">
        <v>98</v>
      </c>
      <c r="H39" s="9">
        <v>0</v>
      </c>
      <c r="I39">
        <v>0</v>
      </c>
      <c r="J39">
        <v>1</v>
      </c>
      <c r="K39">
        <v>185</v>
      </c>
      <c r="L39">
        <v>52000</v>
      </c>
      <c r="M39">
        <v>30000</v>
      </c>
      <c r="N39" s="5">
        <v>0.0068374</v>
      </c>
      <c r="O39" s="5">
        <v>0.0158286</v>
      </c>
      <c r="P39" s="5">
        <v>0.2946048434020184</v>
      </c>
      <c r="Q39" s="5">
        <v>0.0073417</v>
      </c>
      <c r="R39" s="5">
        <v>0.0175788</v>
      </c>
      <c r="S39" s="5">
        <v>0.3027263606168368</v>
      </c>
      <c r="T39" s="5">
        <v>0.013769333366228364</v>
      </c>
      <c r="U39" s="5">
        <v>0.03171508807025276</v>
      </c>
      <c r="V39" s="5">
        <v>0.40707451166246217</v>
      </c>
      <c r="W39" s="34">
        <v>33.66386554621849</v>
      </c>
      <c r="X39" s="34">
        <v>49.03319502074689</v>
      </c>
      <c r="Y39">
        <v>4006</v>
      </c>
      <c r="Z39">
        <v>11817</v>
      </c>
      <c r="AA39">
        <v>119</v>
      </c>
      <c r="AB39">
        <v>241</v>
      </c>
      <c r="AD39" s="29">
        <v>100</v>
      </c>
      <c r="AE39" s="29">
        <v>1250</v>
      </c>
      <c r="AF39" s="29" t="s">
        <v>136</v>
      </c>
      <c r="AG39" s="29">
        <v>1912</v>
      </c>
      <c r="AH39" s="30" t="s">
        <v>227</v>
      </c>
      <c r="AI39" s="30" t="s">
        <v>47</v>
      </c>
      <c r="AJ39" s="30" t="s">
        <v>46</v>
      </c>
      <c r="AK39" s="30" t="s">
        <v>102</v>
      </c>
      <c r="AL39" s="30" t="s">
        <v>102</v>
      </c>
      <c r="AM39" s="30" t="s">
        <v>102</v>
      </c>
      <c r="AN39" s="30" t="s">
        <v>98</v>
      </c>
      <c r="AO39" s="30"/>
      <c r="AP39" s="30" t="s">
        <v>227</v>
      </c>
      <c r="AQ39" s="30" t="s">
        <v>6</v>
      </c>
      <c r="AR39" s="30" t="s">
        <v>209</v>
      </c>
      <c r="AS39" s="30" t="s">
        <v>209</v>
      </c>
      <c r="AT39" s="31" t="s">
        <v>98</v>
      </c>
      <c r="AU39" s="31" t="s">
        <v>98</v>
      </c>
      <c r="AV39">
        <v>0.18421052631578946</v>
      </c>
      <c r="AW39">
        <v>0.21052631578947367</v>
      </c>
      <c r="AX39">
        <v>0.2631578947368421</v>
      </c>
      <c r="AY39">
        <v>0.21052631578947367</v>
      </c>
      <c r="BB39">
        <v>0.3333333333333333</v>
      </c>
      <c r="BC39">
        <v>0.6666666666666666</v>
      </c>
      <c r="BF39" t="s">
        <v>102</v>
      </c>
      <c r="BG39">
        <v>0.07894736842105263</v>
      </c>
    </row>
    <row r="40" spans="1:59" ht="38.25">
      <c r="A40">
        <v>103</v>
      </c>
      <c r="B40" t="s">
        <v>137</v>
      </c>
      <c r="C40">
        <v>1913</v>
      </c>
      <c r="D40">
        <v>1913</v>
      </c>
      <c r="E40" s="5">
        <v>0.3668945481468367</v>
      </c>
      <c r="F40" s="17" t="s">
        <v>98</v>
      </c>
      <c r="G40" s="17" t="s">
        <v>98</v>
      </c>
      <c r="H40" s="9">
        <v>0</v>
      </c>
      <c r="I40">
        <v>3</v>
      </c>
      <c r="J40">
        <v>1</v>
      </c>
      <c r="K40">
        <v>31</v>
      </c>
      <c r="L40">
        <v>42500</v>
      </c>
      <c r="M40">
        <v>18500</v>
      </c>
      <c r="N40" s="5">
        <v>0.0091181</v>
      </c>
      <c r="O40" s="5">
        <v>0.015734</v>
      </c>
      <c r="P40" s="5">
        <v>0.6706376868022716</v>
      </c>
      <c r="Q40" s="5">
        <v>0.0320371</v>
      </c>
      <c r="R40" s="5">
        <v>0.015734</v>
      </c>
      <c r="S40" s="5">
        <v>0.33133396102161666</v>
      </c>
      <c r="T40" s="5">
        <v>0.022137258895126855</v>
      </c>
      <c r="U40" s="5">
        <v>0.044675267134109825</v>
      </c>
      <c r="V40" s="5">
        <v>0.9059301263876207</v>
      </c>
      <c r="W40" s="34">
        <v>26.353448275862068</v>
      </c>
      <c r="X40" s="34">
        <v>2.7364864864864864</v>
      </c>
      <c r="Y40">
        <v>6114</v>
      </c>
      <c r="Z40">
        <v>1620</v>
      </c>
      <c r="AA40">
        <v>232</v>
      </c>
      <c r="AB40">
        <v>592</v>
      </c>
      <c r="AD40" s="29">
        <v>103</v>
      </c>
      <c r="AE40" s="29">
        <v>1251</v>
      </c>
      <c r="AF40" s="29" t="s">
        <v>137</v>
      </c>
      <c r="AG40" s="29">
        <v>1913</v>
      </c>
      <c r="AH40" s="30" t="s">
        <v>228</v>
      </c>
      <c r="AI40" s="30" t="s">
        <v>46</v>
      </c>
      <c r="AJ40" s="30" t="s">
        <v>46</v>
      </c>
      <c r="AK40" s="30" t="s">
        <v>98</v>
      </c>
      <c r="AL40" s="30" t="s">
        <v>98</v>
      </c>
      <c r="AM40" s="30" t="s">
        <v>98</v>
      </c>
      <c r="AN40" s="30" t="s">
        <v>102</v>
      </c>
      <c r="AO40" s="30"/>
      <c r="AP40" s="30" t="s">
        <v>229</v>
      </c>
      <c r="AQ40" s="30" t="s">
        <v>46</v>
      </c>
      <c r="AR40" s="30" t="s">
        <v>230</v>
      </c>
      <c r="AS40" s="30" t="s">
        <v>209</v>
      </c>
      <c r="AT40" s="31" t="s">
        <v>98</v>
      </c>
      <c r="AU40" s="31" t="s">
        <v>98</v>
      </c>
      <c r="AV40">
        <v>0.20512820512820512</v>
      </c>
      <c r="AW40">
        <v>0.23076923076923078</v>
      </c>
      <c r="AX40">
        <v>0.28205128205128205</v>
      </c>
      <c r="AY40">
        <v>0.20512820512820512</v>
      </c>
      <c r="BB40">
        <v>0.42857142857142855</v>
      </c>
      <c r="BC40">
        <v>0.7142857142857143</v>
      </c>
      <c r="BF40" t="s">
        <v>102</v>
      </c>
      <c r="BG40">
        <v>0.07692307692307693</v>
      </c>
    </row>
    <row r="41" spans="1:59" ht="89.25">
      <c r="A41">
        <v>106</v>
      </c>
      <c r="B41" t="s">
        <v>138</v>
      </c>
      <c r="C41">
        <v>1914</v>
      </c>
      <c r="D41">
        <v>1918</v>
      </c>
      <c r="E41" s="5">
        <v>0.9731086037636831</v>
      </c>
      <c r="F41" s="17" t="s">
        <v>102</v>
      </c>
      <c r="G41" s="17" t="s">
        <v>102</v>
      </c>
      <c r="H41" s="9">
        <v>0</v>
      </c>
      <c r="I41">
        <v>5</v>
      </c>
      <c r="J41">
        <v>0</v>
      </c>
      <c r="K41">
        <v>1567</v>
      </c>
      <c r="L41">
        <v>3386200</v>
      </c>
      <c r="M41">
        <v>5191831</v>
      </c>
      <c r="N41" s="5">
        <v>0.0682371</v>
      </c>
      <c r="O41" s="5">
        <v>0.0018857</v>
      </c>
      <c r="P41" s="5">
        <v>0.2651629918871045</v>
      </c>
      <c r="Q41" s="5">
        <v>0.21676120000000001</v>
      </c>
      <c r="R41" s="5">
        <v>0.6007028</v>
      </c>
      <c r="S41" s="5">
        <v>0.9760105825191021</v>
      </c>
      <c r="T41" s="5">
        <v>0.12982285260347617</v>
      </c>
      <c r="U41" s="5">
        <v>0.00319092299350649</v>
      </c>
      <c r="V41" s="5">
        <v>0.924540830719911</v>
      </c>
      <c r="W41" s="34">
        <v>1241.9547079856973</v>
      </c>
      <c r="X41" s="34">
        <v>101.36585365853658</v>
      </c>
      <c r="Y41">
        <v>1042000</v>
      </c>
      <c r="Z41">
        <v>4156</v>
      </c>
      <c r="AA41">
        <v>839</v>
      </c>
      <c r="AB41">
        <v>41</v>
      </c>
      <c r="AD41" s="29">
        <v>106</v>
      </c>
      <c r="AE41" s="29">
        <v>257</v>
      </c>
      <c r="AF41" s="29" t="s">
        <v>138</v>
      </c>
      <c r="AG41" s="29">
        <v>1914</v>
      </c>
      <c r="AH41" s="30" t="s">
        <v>10</v>
      </c>
      <c r="AI41" s="30" t="s">
        <v>10</v>
      </c>
      <c r="AJ41" s="30" t="s">
        <v>10</v>
      </c>
      <c r="AK41" s="30" t="s">
        <v>102</v>
      </c>
      <c r="AL41" s="30" t="s">
        <v>102</v>
      </c>
      <c r="AM41" s="30" t="s">
        <v>102</v>
      </c>
      <c r="AN41" s="30" t="s">
        <v>102</v>
      </c>
      <c r="AO41" s="30"/>
      <c r="AP41" s="30" t="s">
        <v>10</v>
      </c>
      <c r="AQ41" s="30" t="s">
        <v>47</v>
      </c>
      <c r="AR41" s="30" t="s">
        <v>231</v>
      </c>
      <c r="AS41" s="30" t="s">
        <v>232</v>
      </c>
      <c r="AT41" s="31" t="s">
        <v>102</v>
      </c>
      <c r="AU41" s="31" t="s">
        <v>102</v>
      </c>
      <c r="AV41">
        <v>0.2</v>
      </c>
      <c r="AW41">
        <v>0.225</v>
      </c>
      <c r="AX41">
        <v>0.275</v>
      </c>
      <c r="AY41">
        <v>0.2</v>
      </c>
      <c r="BB41">
        <v>0.375</v>
      </c>
      <c r="BC41">
        <v>0.625</v>
      </c>
      <c r="BF41" t="s">
        <v>102</v>
      </c>
      <c r="BG41">
        <v>0.075</v>
      </c>
    </row>
    <row r="42" spans="1:59" ht="12.75">
      <c r="A42">
        <v>109</v>
      </c>
      <c r="B42" t="s">
        <v>139</v>
      </c>
      <c r="C42">
        <v>1919</v>
      </c>
      <c r="D42">
        <v>1920</v>
      </c>
      <c r="E42" s="5">
        <v>0.7706129001955611</v>
      </c>
      <c r="F42" s="17" t="s">
        <v>102</v>
      </c>
      <c r="G42" s="17" t="s">
        <v>102</v>
      </c>
      <c r="H42" s="9">
        <v>1</v>
      </c>
      <c r="I42">
        <v>0</v>
      </c>
      <c r="J42">
        <v>0</v>
      </c>
      <c r="K42">
        <v>613</v>
      </c>
      <c r="L42">
        <v>60000</v>
      </c>
      <c r="M42">
        <v>40000</v>
      </c>
      <c r="N42" s="5">
        <v>0.0631666</v>
      </c>
      <c r="O42" s="5">
        <v>0.0188027</v>
      </c>
      <c r="P42" s="5">
        <v>0.7916228157648466</v>
      </c>
      <c r="Q42" s="5">
        <v>0.1032007</v>
      </c>
      <c r="R42" s="5">
        <v>0.0271653</v>
      </c>
      <c r="S42" s="33">
        <v>-9</v>
      </c>
      <c r="T42" s="5">
        <v>0.10667689780394352</v>
      </c>
      <c r="U42" s="33">
        <v>-9</v>
      </c>
      <c r="V42" s="33">
        <v>-9</v>
      </c>
      <c r="W42" s="34">
        <v>914.6445161290322</v>
      </c>
      <c r="X42" s="34">
        <v>-9</v>
      </c>
      <c r="Y42">
        <v>1417699</v>
      </c>
      <c r="Z42">
        <v>-9</v>
      </c>
      <c r="AA42">
        <v>1550</v>
      </c>
      <c r="AB42">
        <v>300</v>
      </c>
      <c r="AD42" s="29">
        <v>109</v>
      </c>
      <c r="AE42" s="29">
        <v>1219</v>
      </c>
      <c r="AF42" s="35" t="s">
        <v>139</v>
      </c>
      <c r="AG42" s="29">
        <v>1919</v>
      </c>
      <c r="AH42" s="30" t="s">
        <v>233</v>
      </c>
      <c r="AI42" s="30" t="s">
        <v>7</v>
      </c>
      <c r="AJ42" s="30" t="s">
        <v>7</v>
      </c>
      <c r="AK42" s="30" t="s">
        <v>102</v>
      </c>
      <c r="AL42" s="30" t="s">
        <v>102</v>
      </c>
      <c r="AM42" s="30" t="s">
        <v>98</v>
      </c>
      <c r="AN42" s="30" t="s">
        <v>102</v>
      </c>
      <c r="AO42" s="30"/>
      <c r="AP42" s="30" t="s">
        <v>7</v>
      </c>
      <c r="AQ42" s="30" t="s">
        <v>51</v>
      </c>
      <c r="AR42" s="30" t="s">
        <v>209</v>
      </c>
      <c r="AS42" s="30" t="s">
        <v>209</v>
      </c>
      <c r="AT42" s="31" t="s">
        <v>102</v>
      </c>
      <c r="AU42" s="31" t="s">
        <v>102</v>
      </c>
      <c r="AV42">
        <v>0.1951219512195122</v>
      </c>
      <c r="AW42">
        <v>0.21951219512195122</v>
      </c>
      <c r="AX42">
        <v>0.2926829268292683</v>
      </c>
      <c r="AY42">
        <v>0.1951219512195122</v>
      </c>
      <c r="BB42">
        <v>0.3333333333333333</v>
      </c>
      <c r="BC42">
        <v>0.6666666666666666</v>
      </c>
      <c r="BF42" t="s">
        <v>98</v>
      </c>
      <c r="BG42">
        <v>0.0975609756097561</v>
      </c>
    </row>
    <row r="43" spans="1:59" ht="38.25">
      <c r="A43">
        <v>112</v>
      </c>
      <c r="B43" t="s">
        <v>140</v>
      </c>
      <c r="C43">
        <v>1919</v>
      </c>
      <c r="D43">
        <v>1919</v>
      </c>
      <c r="E43" s="5">
        <v>0.8248436972145479</v>
      </c>
      <c r="F43" s="17" t="s">
        <v>98</v>
      </c>
      <c r="G43" s="17" t="s">
        <v>98</v>
      </c>
      <c r="H43" s="9">
        <v>0</v>
      </c>
      <c r="I43">
        <v>0</v>
      </c>
      <c r="J43">
        <v>1</v>
      </c>
      <c r="K43">
        <v>111</v>
      </c>
      <c r="L43">
        <v>5000</v>
      </c>
      <c r="M43">
        <v>6000</v>
      </c>
      <c r="N43" s="5">
        <v>0.0178238</v>
      </c>
      <c r="O43" s="5">
        <v>0.0037849</v>
      </c>
      <c r="P43" s="5">
        <v>0.8248436972145479</v>
      </c>
      <c r="Q43" s="5">
        <v>0.0178238</v>
      </c>
      <c r="R43" s="5">
        <v>0.0037849</v>
      </c>
      <c r="S43" s="5">
        <v>0.9324685779558191</v>
      </c>
      <c r="T43" s="5">
        <v>0.01900403694999306</v>
      </c>
      <c r="U43" s="5">
        <v>0.0013763140873085762</v>
      </c>
      <c r="V43" s="5">
        <v>0.22789567282867257</v>
      </c>
      <c r="W43" s="34">
        <v>104.77149321266968</v>
      </c>
      <c r="X43" s="34">
        <v>354.962962962963</v>
      </c>
      <c r="Y43">
        <v>46309</v>
      </c>
      <c r="Z43">
        <v>9584</v>
      </c>
      <c r="AA43">
        <v>442</v>
      </c>
      <c r="AB43">
        <v>27</v>
      </c>
      <c r="AD43" s="29">
        <v>112</v>
      </c>
      <c r="AE43" s="29">
        <v>1265</v>
      </c>
      <c r="AF43" s="29" t="s">
        <v>140</v>
      </c>
      <c r="AG43" s="29">
        <v>1919</v>
      </c>
      <c r="AH43" s="30" t="s">
        <v>234</v>
      </c>
      <c r="AI43" s="30" t="s">
        <v>235</v>
      </c>
      <c r="AJ43" s="30" t="s">
        <v>213</v>
      </c>
      <c r="AK43" s="30" t="s">
        <v>102</v>
      </c>
      <c r="AL43" s="30" t="s">
        <v>102</v>
      </c>
      <c r="AM43" s="30" t="s">
        <v>102</v>
      </c>
      <c r="AN43" s="30" t="s">
        <v>98</v>
      </c>
      <c r="AO43" s="30"/>
      <c r="AP43" s="30" t="s">
        <v>235</v>
      </c>
      <c r="AQ43" s="30" t="s">
        <v>53</v>
      </c>
      <c r="AR43" s="30" t="s">
        <v>209</v>
      </c>
      <c r="AS43" s="30" t="s">
        <v>209</v>
      </c>
      <c r="AT43" s="31" t="s">
        <v>98</v>
      </c>
      <c r="AU43" s="31" t="s">
        <v>98</v>
      </c>
      <c r="AV43">
        <v>0.19047619047619047</v>
      </c>
      <c r="AW43">
        <v>0.21428571428571427</v>
      </c>
      <c r="AX43">
        <v>0.2857142857142857</v>
      </c>
      <c r="AY43">
        <v>0.21428571428571427</v>
      </c>
      <c r="BB43">
        <v>0.3</v>
      </c>
      <c r="BC43">
        <v>0.6</v>
      </c>
      <c r="BF43" t="s">
        <v>102</v>
      </c>
      <c r="BG43">
        <v>0.09523809523809523</v>
      </c>
    </row>
    <row r="44" spans="1:59" ht="12.75">
      <c r="A44">
        <v>115</v>
      </c>
      <c r="B44" t="s">
        <v>128</v>
      </c>
      <c r="C44">
        <v>1919</v>
      </c>
      <c r="D44">
        <v>1922</v>
      </c>
      <c r="E44" s="5">
        <v>0.3234648230988207</v>
      </c>
      <c r="F44" s="17" t="s">
        <v>102</v>
      </c>
      <c r="G44" s="17" t="s">
        <v>102</v>
      </c>
      <c r="H44" s="9">
        <v>1</v>
      </c>
      <c r="I44">
        <v>0</v>
      </c>
      <c r="J44">
        <v>0</v>
      </c>
      <c r="K44">
        <v>1256</v>
      </c>
      <c r="L44">
        <v>30000</v>
      </c>
      <c r="M44">
        <v>20000</v>
      </c>
      <c r="N44" s="5">
        <v>0.0027839</v>
      </c>
      <c r="O44" s="5">
        <v>0.0058226</v>
      </c>
      <c r="P44" s="5">
        <v>0.4343642003964307</v>
      </c>
      <c r="Q44" s="5">
        <v>0.0058948</v>
      </c>
      <c r="R44" s="5">
        <v>0.0076763</v>
      </c>
      <c r="S44" s="5">
        <v>0.3926370325087734</v>
      </c>
      <c r="T44" s="5">
        <v>0.003998146856090226</v>
      </c>
      <c r="U44" s="5">
        <v>0.006184659463894092</v>
      </c>
      <c r="V44" s="5">
        <v>0.7793646174242618</v>
      </c>
      <c r="W44" s="34">
        <v>918.0862068965517</v>
      </c>
      <c r="X44" s="34">
        <v>259.90697674418607</v>
      </c>
      <c r="Y44">
        <v>53249</v>
      </c>
      <c r="Z44">
        <v>33528</v>
      </c>
      <c r="AA44">
        <v>58</v>
      </c>
      <c r="AB44">
        <v>129</v>
      </c>
      <c r="AD44" s="29">
        <v>115</v>
      </c>
      <c r="AE44" s="29">
        <v>1270</v>
      </c>
      <c r="AF44" s="29" t="s">
        <v>128</v>
      </c>
      <c r="AG44" s="29">
        <v>1919</v>
      </c>
      <c r="AH44" s="30" t="s">
        <v>43</v>
      </c>
      <c r="AI44" s="30" t="s">
        <v>43</v>
      </c>
      <c r="AJ44" s="30" t="s">
        <v>43</v>
      </c>
      <c r="AK44" s="30" t="s">
        <v>102</v>
      </c>
      <c r="AL44" s="30" t="s">
        <v>102</v>
      </c>
      <c r="AM44" s="30" t="s">
        <v>102</v>
      </c>
      <c r="AN44" s="30" t="s">
        <v>102</v>
      </c>
      <c r="AO44" s="30"/>
      <c r="AP44" s="30" t="s">
        <v>43</v>
      </c>
      <c r="AQ44" s="30" t="s">
        <v>6</v>
      </c>
      <c r="AR44" s="30" t="s">
        <v>209</v>
      </c>
      <c r="AS44" s="30" t="s">
        <v>209</v>
      </c>
      <c r="AT44" s="31" t="s">
        <v>102</v>
      </c>
      <c r="AU44" s="31" t="s">
        <v>102</v>
      </c>
      <c r="AV44">
        <v>0.18604651162790697</v>
      </c>
      <c r="AW44">
        <v>0.20930232558139536</v>
      </c>
      <c r="AX44">
        <v>0.27906976744186046</v>
      </c>
      <c r="AY44">
        <v>0.20930232558139536</v>
      </c>
      <c r="BB44">
        <v>0.2727272727272727</v>
      </c>
      <c r="BC44">
        <v>0.5454545454545454</v>
      </c>
      <c r="BF44" t="s">
        <v>102</v>
      </c>
      <c r="BG44">
        <v>0.09302325581395349</v>
      </c>
    </row>
    <row r="45" spans="1:59" ht="12.75">
      <c r="A45">
        <v>116</v>
      </c>
      <c r="B45" t="s">
        <v>141</v>
      </c>
      <c r="C45">
        <v>1919</v>
      </c>
      <c r="D45">
        <v>1921</v>
      </c>
      <c r="E45" s="5">
        <v>0.9132831930895823</v>
      </c>
      <c r="F45" s="17" t="s">
        <v>142</v>
      </c>
      <c r="G45" s="17" t="s">
        <v>102</v>
      </c>
      <c r="H45" s="9">
        <v>1</v>
      </c>
      <c r="I45">
        <v>0</v>
      </c>
      <c r="J45">
        <v>0</v>
      </c>
      <c r="K45">
        <v>720</v>
      </c>
      <c r="L45">
        <v>5000</v>
      </c>
      <c r="M45">
        <v>35000</v>
      </c>
      <c r="N45" s="5">
        <v>0.0613224</v>
      </c>
      <c r="O45" s="5">
        <v>0.0058226</v>
      </c>
      <c r="P45" s="5">
        <v>0.8894005618346403</v>
      </c>
      <c r="Q45" s="5">
        <v>0.0501187</v>
      </c>
      <c r="R45" s="5">
        <v>0.0062324</v>
      </c>
      <c r="S45" s="5">
        <v>0.948534006628515</v>
      </c>
      <c r="T45" s="5">
        <v>0.11398516644916679</v>
      </c>
      <c r="U45" s="5">
        <v>0.006184659463894092</v>
      </c>
      <c r="V45" s="5">
        <v>0.5081290964746216</v>
      </c>
      <c r="W45" s="34">
        <v>268.49788494077836</v>
      </c>
      <c r="X45" s="34">
        <v>259.90697674418607</v>
      </c>
      <c r="Y45">
        <v>634729</v>
      </c>
      <c r="Z45">
        <v>33528</v>
      </c>
      <c r="AA45">
        <v>2364</v>
      </c>
      <c r="AB45">
        <v>129</v>
      </c>
      <c r="AD45" s="29">
        <v>116</v>
      </c>
      <c r="AE45" s="29">
        <v>3134</v>
      </c>
      <c r="AF45" s="29" t="s">
        <v>141</v>
      </c>
      <c r="AG45" s="29">
        <v>1919</v>
      </c>
      <c r="AH45" s="30" t="s">
        <v>4</v>
      </c>
      <c r="AI45" s="30" t="s">
        <v>4</v>
      </c>
      <c r="AJ45" s="30" t="s">
        <v>4</v>
      </c>
      <c r="AK45" s="30" t="s">
        <v>102</v>
      </c>
      <c r="AL45" s="30" t="s">
        <v>102</v>
      </c>
      <c r="AM45" s="30" t="s">
        <v>102</v>
      </c>
      <c r="AN45" s="30" t="s">
        <v>102</v>
      </c>
      <c r="AO45" s="30"/>
      <c r="AP45" s="30" t="s">
        <v>4</v>
      </c>
      <c r="AQ45" s="30" t="s">
        <v>6</v>
      </c>
      <c r="AR45" s="30" t="s">
        <v>209</v>
      </c>
      <c r="AS45" s="30" t="s">
        <v>209</v>
      </c>
      <c r="AT45" s="31" t="s">
        <v>142</v>
      </c>
      <c r="AU45" s="31" t="s">
        <v>102</v>
      </c>
      <c r="AV45">
        <v>0.18181818181818182</v>
      </c>
      <c r="AW45">
        <v>0.20454545454545456</v>
      </c>
      <c r="AX45">
        <v>0.2727272727272727</v>
      </c>
      <c r="AY45">
        <v>0.20454545454545456</v>
      </c>
      <c r="BB45">
        <v>0.25</v>
      </c>
      <c r="BC45">
        <v>0.5</v>
      </c>
      <c r="BF45" t="s">
        <v>102</v>
      </c>
      <c r="BG45">
        <v>0.09090909090909091</v>
      </c>
    </row>
    <row r="46" spans="1:59" ht="12.75">
      <c r="A46">
        <v>117</v>
      </c>
      <c r="B46" t="s">
        <v>143</v>
      </c>
      <c r="C46">
        <v>1920</v>
      </c>
      <c r="D46">
        <v>1920</v>
      </c>
      <c r="E46" s="5">
        <v>0.9480555739747397</v>
      </c>
      <c r="F46" s="17" t="s">
        <v>98</v>
      </c>
      <c r="G46" s="17" t="s">
        <v>98</v>
      </c>
      <c r="H46" s="9">
        <v>1</v>
      </c>
      <c r="I46">
        <v>0</v>
      </c>
      <c r="J46">
        <v>0</v>
      </c>
      <c r="K46">
        <v>140</v>
      </c>
      <c r="L46">
        <v>500</v>
      </c>
      <c r="M46">
        <v>500</v>
      </c>
      <c r="N46" s="5">
        <v>0.0271653</v>
      </c>
      <c r="O46" s="5">
        <v>0.0014884</v>
      </c>
      <c r="P46" s="5">
        <v>0.9480555739747397</v>
      </c>
      <c r="Q46" s="5">
        <v>0.0271653</v>
      </c>
      <c r="R46" s="5">
        <v>0.0014884</v>
      </c>
      <c r="S46" s="5">
        <v>0.9426787004353089</v>
      </c>
      <c r="T46" s="5">
        <v>0.04385818257291064</v>
      </c>
      <c r="U46" s="5">
        <v>0.0026668768695673377</v>
      </c>
      <c r="V46" s="5">
        <v>0.11325640983619169</v>
      </c>
      <c r="W46" s="34">
        <v>14.08004158004158</v>
      </c>
      <c r="X46" s="34">
        <v>110.24</v>
      </c>
      <c r="Y46">
        <v>13545</v>
      </c>
      <c r="Z46">
        <v>5512</v>
      </c>
      <c r="AA46">
        <v>962</v>
      </c>
      <c r="AB46">
        <v>50</v>
      </c>
      <c r="AD46" s="29">
        <v>117</v>
      </c>
      <c r="AE46" s="29">
        <v>1272</v>
      </c>
      <c r="AF46" s="29" t="s">
        <v>143</v>
      </c>
      <c r="AG46" s="29">
        <v>1920</v>
      </c>
      <c r="AH46" s="30" t="s">
        <v>51</v>
      </c>
      <c r="AI46" s="30" t="s">
        <v>51</v>
      </c>
      <c r="AJ46" s="30" t="s">
        <v>51</v>
      </c>
      <c r="AK46" s="30" t="s">
        <v>102</v>
      </c>
      <c r="AL46" s="30" t="s">
        <v>102</v>
      </c>
      <c r="AM46" s="30" t="s">
        <v>102</v>
      </c>
      <c r="AN46" s="30" t="s">
        <v>102</v>
      </c>
      <c r="AO46" s="30"/>
      <c r="AP46" s="30" t="s">
        <v>51</v>
      </c>
      <c r="AQ46" s="30" t="s">
        <v>54</v>
      </c>
      <c r="AR46" s="30" t="s">
        <v>209</v>
      </c>
      <c r="AS46" s="30" t="s">
        <v>209</v>
      </c>
      <c r="AT46" s="31" t="s">
        <v>98</v>
      </c>
      <c r="AU46" s="31" t="s">
        <v>98</v>
      </c>
      <c r="AV46">
        <v>0.17777777777777778</v>
      </c>
      <c r="AW46">
        <v>0.2</v>
      </c>
      <c r="AX46">
        <v>0.26666666666666666</v>
      </c>
      <c r="AY46">
        <v>0.2</v>
      </c>
      <c r="BB46">
        <v>0.23076923076923078</v>
      </c>
      <c r="BC46">
        <v>0.46153846153846156</v>
      </c>
      <c r="BF46" t="s">
        <v>102</v>
      </c>
      <c r="BG46">
        <v>0.08888888888888889</v>
      </c>
    </row>
    <row r="47" spans="1:59" ht="12.75">
      <c r="A47">
        <v>118</v>
      </c>
      <c r="B47" t="s">
        <v>144</v>
      </c>
      <c r="C47">
        <v>1929</v>
      </c>
      <c r="D47">
        <v>1929</v>
      </c>
      <c r="E47" s="5">
        <v>0.5136691288496333</v>
      </c>
      <c r="F47" s="17" t="s">
        <v>98</v>
      </c>
      <c r="G47" s="17" t="s">
        <v>117</v>
      </c>
      <c r="H47" s="9">
        <v>1</v>
      </c>
      <c r="I47">
        <v>0</v>
      </c>
      <c r="J47">
        <v>0</v>
      </c>
      <c r="K47">
        <v>109</v>
      </c>
      <c r="L47">
        <v>200</v>
      </c>
      <c r="M47">
        <v>3000</v>
      </c>
      <c r="N47" s="5">
        <v>0.1337485</v>
      </c>
      <c r="O47" s="5">
        <v>0.1266302</v>
      </c>
      <c r="P47" s="5">
        <v>0.5136691288496333</v>
      </c>
      <c r="Q47" s="5">
        <v>0.1337485</v>
      </c>
      <c r="R47" s="5">
        <v>0.1266302</v>
      </c>
      <c r="S47" s="5">
        <v>0.6428846482603306</v>
      </c>
      <c r="T47" s="5">
        <v>0.27433296385608635</v>
      </c>
      <c r="U47" s="5">
        <v>0.1523889443407284</v>
      </c>
      <c r="V47" s="5">
        <v>0.9869886133748068</v>
      </c>
      <c r="W47" s="34">
        <v>4979.930604982206</v>
      </c>
      <c r="X47" s="34">
        <v>65.65</v>
      </c>
      <c r="Y47">
        <v>2798721</v>
      </c>
      <c r="Z47">
        <v>111605</v>
      </c>
      <c r="AA47">
        <v>562</v>
      </c>
      <c r="AB47">
        <v>1700</v>
      </c>
      <c r="AD47" s="29">
        <v>118</v>
      </c>
      <c r="AE47" s="29">
        <v>41</v>
      </c>
      <c r="AF47" s="36" t="s">
        <v>144</v>
      </c>
      <c r="AG47" s="29">
        <v>1929</v>
      </c>
      <c r="AH47" s="30" t="s">
        <v>209</v>
      </c>
      <c r="AI47" s="30" t="s">
        <v>7</v>
      </c>
      <c r="AJ47" s="30" t="s">
        <v>40</v>
      </c>
      <c r="AK47" s="30" t="s">
        <v>102</v>
      </c>
      <c r="AL47" s="30" t="s">
        <v>102</v>
      </c>
      <c r="AM47" s="30" t="s">
        <v>98</v>
      </c>
      <c r="AN47" s="30" t="s">
        <v>98</v>
      </c>
      <c r="AO47" s="30"/>
      <c r="AP47" s="30" t="s">
        <v>7</v>
      </c>
      <c r="AQ47" s="30" t="s">
        <v>40</v>
      </c>
      <c r="AR47" s="30" t="s">
        <v>209</v>
      </c>
      <c r="AS47" s="30" t="s">
        <v>209</v>
      </c>
      <c r="AT47" s="31" t="s">
        <v>98</v>
      </c>
      <c r="AU47" s="31" t="s">
        <v>117</v>
      </c>
      <c r="AV47">
        <v>0.17391304347826086</v>
      </c>
      <c r="AW47">
        <v>0.1956521739130435</v>
      </c>
      <c r="AX47">
        <v>0.2826086956521739</v>
      </c>
      <c r="AY47">
        <v>0.21739130434782608</v>
      </c>
      <c r="BB47">
        <v>0.21428571428571427</v>
      </c>
      <c r="BC47">
        <v>0.5</v>
      </c>
      <c r="BF47" t="s">
        <v>98</v>
      </c>
      <c r="BG47">
        <v>0.10869565217391304</v>
      </c>
    </row>
    <row r="48" spans="1:59" ht="12.75">
      <c r="A48">
        <v>121</v>
      </c>
      <c r="B48" t="s">
        <v>145</v>
      </c>
      <c r="C48">
        <v>1931</v>
      </c>
      <c r="D48">
        <v>1933</v>
      </c>
      <c r="E48" s="5">
        <v>0.24698252729322523</v>
      </c>
      <c r="F48" s="17" t="s">
        <v>98</v>
      </c>
      <c r="G48" s="17" t="s">
        <v>98</v>
      </c>
      <c r="H48" s="9">
        <v>1</v>
      </c>
      <c r="I48">
        <v>0</v>
      </c>
      <c r="J48">
        <v>0</v>
      </c>
      <c r="K48">
        <v>505</v>
      </c>
      <c r="L48">
        <v>10000</v>
      </c>
      <c r="M48">
        <v>50000</v>
      </c>
      <c r="N48" s="5">
        <v>0.0411423</v>
      </c>
      <c r="O48" s="5">
        <v>0.1254375</v>
      </c>
      <c r="P48" s="5">
        <v>0.2863410399879373</v>
      </c>
      <c r="Q48" s="5">
        <v>0.0491846</v>
      </c>
      <c r="R48" s="5">
        <v>0.1225847</v>
      </c>
      <c r="S48" s="5">
        <v>0.21630038701412363</v>
      </c>
      <c r="T48" s="5">
        <v>0.04103232805414611</v>
      </c>
      <c r="U48" s="5">
        <v>0.14866834063428694</v>
      </c>
      <c r="V48" s="5">
        <v>0.9463146281269276</v>
      </c>
      <c r="W48" s="34">
        <v>760.8767123287671</v>
      </c>
      <c r="X48" s="34">
        <v>43.16529411764706</v>
      </c>
      <c r="Y48">
        <v>222176</v>
      </c>
      <c r="Z48">
        <v>73381</v>
      </c>
      <c r="AA48">
        <v>292</v>
      </c>
      <c r="AB48">
        <v>1700</v>
      </c>
      <c r="AD48" s="29">
        <v>121</v>
      </c>
      <c r="AE48" s="29">
        <v>129</v>
      </c>
      <c r="AF48" s="29" t="s">
        <v>145</v>
      </c>
      <c r="AG48" s="29">
        <v>1931</v>
      </c>
      <c r="AH48" s="30" t="s">
        <v>42</v>
      </c>
      <c r="AI48" s="30" t="s">
        <v>42</v>
      </c>
      <c r="AJ48" s="30" t="s">
        <v>42</v>
      </c>
      <c r="AK48" s="30" t="s">
        <v>102</v>
      </c>
      <c r="AL48" s="30" t="s">
        <v>102</v>
      </c>
      <c r="AM48" s="30" t="s">
        <v>102</v>
      </c>
      <c r="AN48" s="30" t="s">
        <v>102</v>
      </c>
      <c r="AO48" s="30"/>
      <c r="AP48" s="30" t="s">
        <v>42</v>
      </c>
      <c r="AQ48" s="30" t="s">
        <v>40</v>
      </c>
      <c r="AR48" s="30" t="s">
        <v>209</v>
      </c>
      <c r="AS48" s="30" t="s">
        <v>209</v>
      </c>
      <c r="AT48" s="31" t="s">
        <v>98</v>
      </c>
      <c r="AU48" s="31" t="s">
        <v>98</v>
      </c>
      <c r="AV48">
        <v>0.1702127659574468</v>
      </c>
      <c r="AW48">
        <v>0.19148936170212766</v>
      </c>
      <c r="AX48">
        <v>0.2765957446808511</v>
      </c>
      <c r="AY48">
        <v>0.2127659574468085</v>
      </c>
      <c r="BB48">
        <v>0.2</v>
      </c>
      <c r="BC48">
        <v>0.4666666666666667</v>
      </c>
      <c r="BF48" t="s">
        <v>102</v>
      </c>
      <c r="BG48">
        <v>0.10638297872340426</v>
      </c>
    </row>
    <row r="49" spans="1:59" ht="12.75">
      <c r="A49">
        <v>124</v>
      </c>
      <c r="B49" t="s">
        <v>146</v>
      </c>
      <c r="C49">
        <v>1932</v>
      </c>
      <c r="D49">
        <v>1935</v>
      </c>
      <c r="E49" s="5">
        <v>0.3309332335889284</v>
      </c>
      <c r="F49" s="17" t="s">
        <v>98</v>
      </c>
      <c r="G49" s="17" t="s">
        <v>98</v>
      </c>
      <c r="H49" s="9">
        <v>1</v>
      </c>
      <c r="I49">
        <v>0</v>
      </c>
      <c r="J49">
        <v>0</v>
      </c>
      <c r="K49">
        <v>1093</v>
      </c>
      <c r="L49">
        <v>36000</v>
      </c>
      <c r="M49">
        <v>56661</v>
      </c>
      <c r="N49" s="5">
        <v>0.0003539</v>
      </c>
      <c r="O49" s="5">
        <v>0.0007155</v>
      </c>
      <c r="P49" s="5">
        <v>0.2479123385881299</v>
      </c>
      <c r="Q49" s="5">
        <v>0.0006086</v>
      </c>
      <c r="R49" s="5">
        <v>0.0018463</v>
      </c>
      <c r="S49" s="5">
        <v>0.32966936270651137</v>
      </c>
      <c r="T49" s="5">
        <v>0.00042565598322994596</v>
      </c>
      <c r="U49" s="5">
        <v>0.0008655042863668584</v>
      </c>
      <c r="V49" s="5">
        <v>0.5925718290119132</v>
      </c>
      <c r="W49" s="34">
        <v>604</v>
      </c>
      <c r="X49" s="34">
        <v>415.2857142857143</v>
      </c>
      <c r="Y49">
        <v>1812</v>
      </c>
      <c r="Z49">
        <v>2907</v>
      </c>
      <c r="AA49">
        <v>3</v>
      </c>
      <c r="AB49">
        <v>7</v>
      </c>
      <c r="AD49" s="29">
        <v>124</v>
      </c>
      <c r="AE49" s="29">
        <v>1027</v>
      </c>
      <c r="AF49" s="35" t="s">
        <v>146</v>
      </c>
      <c r="AG49" s="29">
        <v>1932</v>
      </c>
      <c r="AH49" s="30" t="s">
        <v>236</v>
      </c>
      <c r="AI49" s="30" t="s">
        <v>25</v>
      </c>
      <c r="AJ49" s="30" t="s">
        <v>25</v>
      </c>
      <c r="AK49" s="30" t="s">
        <v>102</v>
      </c>
      <c r="AL49" s="30" t="s">
        <v>102</v>
      </c>
      <c r="AM49" s="30" t="s">
        <v>98</v>
      </c>
      <c r="AN49" s="30" t="s">
        <v>102</v>
      </c>
      <c r="AO49" s="30"/>
      <c r="AP49" s="30" t="s">
        <v>25</v>
      </c>
      <c r="AQ49" s="30" t="s">
        <v>38</v>
      </c>
      <c r="AR49" s="30" t="s">
        <v>209</v>
      </c>
      <c r="AS49" s="30" t="s">
        <v>209</v>
      </c>
      <c r="AT49" s="31" t="s">
        <v>98</v>
      </c>
      <c r="AU49" s="31" t="s">
        <v>98</v>
      </c>
      <c r="AV49">
        <v>0.16666666666666666</v>
      </c>
      <c r="AW49">
        <v>0.1875</v>
      </c>
      <c r="AX49">
        <v>0.2916666666666667</v>
      </c>
      <c r="AY49">
        <v>0.20833333333333334</v>
      </c>
      <c r="BB49">
        <v>0.1875</v>
      </c>
      <c r="BC49">
        <v>0.5</v>
      </c>
      <c r="BF49" t="s">
        <v>98</v>
      </c>
      <c r="BG49">
        <v>0.125</v>
      </c>
    </row>
    <row r="50" spans="1:59" ht="12.75">
      <c r="A50">
        <v>125</v>
      </c>
      <c r="B50" t="s">
        <v>147</v>
      </c>
      <c r="C50">
        <v>1934</v>
      </c>
      <c r="D50">
        <v>1934</v>
      </c>
      <c r="E50" s="5">
        <v>0.3739313244569026</v>
      </c>
      <c r="F50" s="17" t="s">
        <v>98</v>
      </c>
      <c r="G50" s="17" t="s">
        <v>117</v>
      </c>
      <c r="H50" s="9">
        <v>1</v>
      </c>
      <c r="I50">
        <v>0</v>
      </c>
      <c r="J50">
        <v>0</v>
      </c>
      <c r="K50">
        <v>55</v>
      </c>
      <c r="L50">
        <v>100</v>
      </c>
      <c r="M50">
        <v>2000</v>
      </c>
      <c r="N50" s="5">
        <v>0.0005336</v>
      </c>
      <c r="O50" s="5">
        <v>0.0008934</v>
      </c>
      <c r="P50" s="5">
        <v>0.3739313244569026</v>
      </c>
      <c r="Q50" s="5">
        <v>0.0005336</v>
      </c>
      <c r="R50" s="5">
        <v>0.0008934</v>
      </c>
      <c r="S50" s="33">
        <v>-9</v>
      </c>
      <c r="T50" s="33">
        <v>-9</v>
      </c>
      <c r="U50" s="33">
        <v>-9</v>
      </c>
      <c r="V50" s="33">
        <v>-9</v>
      </c>
      <c r="W50" s="34">
        <v>-9</v>
      </c>
      <c r="X50" s="34">
        <v>-9</v>
      </c>
      <c r="Y50">
        <v>-9</v>
      </c>
      <c r="Z50">
        <v>-9</v>
      </c>
      <c r="AA50">
        <v>4</v>
      </c>
      <c r="AB50">
        <v>18</v>
      </c>
      <c r="AD50" s="29">
        <v>125</v>
      </c>
      <c r="AE50" s="29">
        <v>1129</v>
      </c>
      <c r="AF50" s="35" t="s">
        <v>147</v>
      </c>
      <c r="AG50" s="29">
        <v>1934</v>
      </c>
      <c r="AH50" s="30" t="s">
        <v>237</v>
      </c>
      <c r="AI50" s="30" t="s">
        <v>55</v>
      </c>
      <c r="AJ50" s="30" t="s">
        <v>55</v>
      </c>
      <c r="AK50" s="30" t="s">
        <v>102</v>
      </c>
      <c r="AL50" s="30" t="s">
        <v>102</v>
      </c>
      <c r="AM50" s="30" t="s">
        <v>98</v>
      </c>
      <c r="AN50" s="30" t="s">
        <v>102</v>
      </c>
      <c r="AO50" s="30"/>
      <c r="AP50" s="30" t="s">
        <v>55</v>
      </c>
      <c r="AQ50" s="30" t="s">
        <v>56</v>
      </c>
      <c r="AR50" s="30" t="s">
        <v>209</v>
      </c>
      <c r="AS50" s="30" t="s">
        <v>209</v>
      </c>
      <c r="AT50" s="31" t="s">
        <v>98</v>
      </c>
      <c r="AU50" s="31" t="s">
        <v>117</v>
      </c>
      <c r="AV50">
        <v>0.16326530612244897</v>
      </c>
      <c r="AW50">
        <v>0.1836734693877551</v>
      </c>
      <c r="AX50">
        <v>0.30612244897959184</v>
      </c>
      <c r="AY50">
        <v>0.20408163265306123</v>
      </c>
      <c r="BB50">
        <v>0.17647058823529413</v>
      </c>
      <c r="BC50">
        <v>0.5294117647058824</v>
      </c>
      <c r="BF50" t="s">
        <v>98</v>
      </c>
      <c r="BG50">
        <v>0.14285714285714285</v>
      </c>
    </row>
    <row r="51" spans="1:59" ht="12.75">
      <c r="A51">
        <v>127</v>
      </c>
      <c r="B51" t="s">
        <v>148</v>
      </c>
      <c r="C51">
        <v>1935</v>
      </c>
      <c r="D51">
        <v>1936</v>
      </c>
      <c r="E51" s="5">
        <v>0.9228420320211695</v>
      </c>
      <c r="F51" s="17" t="s">
        <v>98</v>
      </c>
      <c r="G51" s="17" t="s">
        <v>102</v>
      </c>
      <c r="H51" s="9">
        <v>1</v>
      </c>
      <c r="I51">
        <v>0</v>
      </c>
      <c r="J51">
        <v>0</v>
      </c>
      <c r="K51">
        <v>220</v>
      </c>
      <c r="L51">
        <v>4000</v>
      </c>
      <c r="M51">
        <v>16000</v>
      </c>
      <c r="N51" s="5">
        <v>0.0511954</v>
      </c>
      <c r="O51" s="5">
        <v>0.0042804</v>
      </c>
      <c r="P51" s="5">
        <v>0.7410365620484844</v>
      </c>
      <c r="Q51" s="5">
        <v>0.039338</v>
      </c>
      <c r="R51" s="5">
        <v>0.0137471</v>
      </c>
      <c r="S51" s="33">
        <v>-9</v>
      </c>
      <c r="T51" s="5">
        <v>0.10307093555659393</v>
      </c>
      <c r="U51" s="33">
        <v>-9</v>
      </c>
      <c r="V51" s="33">
        <v>-9</v>
      </c>
      <c r="W51" s="34">
        <v>372.013768115942</v>
      </c>
      <c r="X51" s="34">
        <v>-9</v>
      </c>
      <c r="Y51">
        <v>513379</v>
      </c>
      <c r="Z51">
        <v>-9</v>
      </c>
      <c r="AA51">
        <v>1380</v>
      </c>
      <c r="AB51">
        <v>100</v>
      </c>
      <c r="AD51" s="29">
        <v>127</v>
      </c>
      <c r="AE51" s="29">
        <v>111</v>
      </c>
      <c r="AF51" s="29" t="s">
        <v>148</v>
      </c>
      <c r="AG51" s="29">
        <v>1935</v>
      </c>
      <c r="AH51" s="30" t="s">
        <v>11</v>
      </c>
      <c r="AI51" s="30" t="s">
        <v>11</v>
      </c>
      <c r="AJ51" s="30" t="s">
        <v>57</v>
      </c>
      <c r="AK51" s="30" t="s">
        <v>102</v>
      </c>
      <c r="AL51" s="30" t="s">
        <v>102</v>
      </c>
      <c r="AM51" s="30" t="s">
        <v>102</v>
      </c>
      <c r="AN51" s="30" t="s">
        <v>98</v>
      </c>
      <c r="AO51" s="30"/>
      <c r="AP51" s="30" t="s">
        <v>11</v>
      </c>
      <c r="AQ51" s="30" t="s">
        <v>57</v>
      </c>
      <c r="AR51" s="30" t="s">
        <v>209</v>
      </c>
      <c r="AS51" s="30" t="s">
        <v>209</v>
      </c>
      <c r="AT51" s="31" t="s">
        <v>98</v>
      </c>
      <c r="AU51" s="31" t="s">
        <v>102</v>
      </c>
      <c r="AV51">
        <v>0.16</v>
      </c>
      <c r="AW51">
        <v>0.18</v>
      </c>
      <c r="AX51">
        <v>0.3</v>
      </c>
      <c r="AY51">
        <v>0.22</v>
      </c>
      <c r="BB51">
        <v>0.16666666666666666</v>
      </c>
      <c r="BC51">
        <v>0.5</v>
      </c>
      <c r="BF51" t="s">
        <v>102</v>
      </c>
      <c r="BG51">
        <v>0.14</v>
      </c>
    </row>
    <row r="52" spans="1:59" ht="12.75">
      <c r="A52">
        <v>130</v>
      </c>
      <c r="B52" t="s">
        <v>127</v>
      </c>
      <c r="C52">
        <v>1937</v>
      </c>
      <c r="D52">
        <v>1941</v>
      </c>
      <c r="E52" s="5">
        <v>0.31298336616814787</v>
      </c>
      <c r="F52" s="17" t="s">
        <v>98</v>
      </c>
      <c r="G52" s="17" t="s">
        <v>117</v>
      </c>
      <c r="H52" s="9">
        <v>1</v>
      </c>
      <c r="I52">
        <v>0</v>
      </c>
      <c r="J52">
        <v>0</v>
      </c>
      <c r="K52">
        <v>1615</v>
      </c>
      <c r="L52">
        <v>250000</v>
      </c>
      <c r="M52">
        <v>750000</v>
      </c>
      <c r="N52" s="5">
        <v>0.0534113</v>
      </c>
      <c r="O52" s="5">
        <v>0.1172409</v>
      </c>
      <c r="P52" s="5">
        <v>0.40312146261160076</v>
      </c>
      <c r="Q52" s="5">
        <v>0.0666311</v>
      </c>
      <c r="R52" s="5">
        <v>0.0986568</v>
      </c>
      <c r="S52" s="5">
        <v>0.30433268885443515</v>
      </c>
      <c r="T52" s="5">
        <v>0.05624966180631659</v>
      </c>
      <c r="U52" s="5">
        <v>0.12857984835261765</v>
      </c>
      <c r="V52" s="5">
        <v>0.9216093721794666</v>
      </c>
      <c r="W52" s="34">
        <v>2398.0050890585244</v>
      </c>
      <c r="X52" s="34">
        <v>203.9705</v>
      </c>
      <c r="Y52">
        <v>942416</v>
      </c>
      <c r="Z52">
        <v>407941</v>
      </c>
      <c r="AA52">
        <v>393</v>
      </c>
      <c r="AB52">
        <v>2000</v>
      </c>
      <c r="AD52" s="29">
        <v>130</v>
      </c>
      <c r="AE52" s="29">
        <v>157</v>
      </c>
      <c r="AF52" s="29" t="s">
        <v>127</v>
      </c>
      <c r="AG52" s="29">
        <v>1937</v>
      </c>
      <c r="AH52" s="30" t="s">
        <v>42</v>
      </c>
      <c r="AI52" s="30" t="s">
        <v>42</v>
      </c>
      <c r="AJ52" s="30" t="s">
        <v>42</v>
      </c>
      <c r="AK52" s="30" t="s">
        <v>102</v>
      </c>
      <c r="AL52" s="30" t="s">
        <v>102</v>
      </c>
      <c r="AM52" s="30" t="s">
        <v>102</v>
      </c>
      <c r="AN52" s="30" t="s">
        <v>102</v>
      </c>
      <c r="AO52" s="30"/>
      <c r="AP52" s="30" t="s">
        <v>42</v>
      </c>
      <c r="AQ52" s="30" t="s">
        <v>40</v>
      </c>
      <c r="AR52" s="30" t="s">
        <v>209</v>
      </c>
      <c r="AS52" s="30" t="s">
        <v>209</v>
      </c>
      <c r="AT52" s="31" t="s">
        <v>98</v>
      </c>
      <c r="AU52" s="31" t="s">
        <v>117</v>
      </c>
      <c r="AV52">
        <v>0.1568627450980392</v>
      </c>
      <c r="AW52">
        <v>0.17647058823529413</v>
      </c>
      <c r="AX52">
        <v>0.29411764705882354</v>
      </c>
      <c r="AY52">
        <v>0.21568627450980393</v>
      </c>
      <c r="BB52">
        <v>0.15789473684210525</v>
      </c>
      <c r="BC52">
        <v>0.47368421052631576</v>
      </c>
      <c r="BF52" t="s">
        <v>102</v>
      </c>
      <c r="BG52">
        <v>0.13725490196078433</v>
      </c>
    </row>
    <row r="53" spans="1:59" ht="12.75">
      <c r="A53">
        <v>133</v>
      </c>
      <c r="B53" t="s">
        <v>149</v>
      </c>
      <c r="C53">
        <v>1938</v>
      </c>
      <c r="D53">
        <v>1938</v>
      </c>
      <c r="E53" s="5">
        <v>0.7355863796809609</v>
      </c>
      <c r="F53" s="17" t="s">
        <v>102</v>
      </c>
      <c r="G53" s="17" t="s">
        <v>103</v>
      </c>
      <c r="H53" s="9">
        <v>1</v>
      </c>
      <c r="I53">
        <v>0</v>
      </c>
      <c r="J53">
        <v>0</v>
      </c>
      <c r="K53">
        <v>14</v>
      </c>
      <c r="L53">
        <v>1200</v>
      </c>
      <c r="M53">
        <v>526</v>
      </c>
      <c r="N53" s="5">
        <v>0.1643592</v>
      </c>
      <c r="O53" s="5">
        <v>0.0590805</v>
      </c>
      <c r="P53" s="5">
        <v>0.7355863796809609</v>
      </c>
      <c r="Q53" s="5">
        <v>0.1643592</v>
      </c>
      <c r="R53" s="5">
        <v>0.0590805</v>
      </c>
      <c r="S53" s="5">
        <v>0.7810725126729856</v>
      </c>
      <c r="T53" s="5">
        <v>0.2260595586563781</v>
      </c>
      <c r="U53" s="5">
        <v>0.06336242840441</v>
      </c>
      <c r="V53" s="5">
        <v>0.430207619695532</v>
      </c>
      <c r="W53" s="34">
        <v>3467.4227330779054</v>
      </c>
      <c r="X53" s="34">
        <v>4592.459459459459</v>
      </c>
      <c r="Y53">
        <v>5429984</v>
      </c>
      <c r="Z53">
        <v>1699210</v>
      </c>
      <c r="AA53">
        <v>1566</v>
      </c>
      <c r="AB53">
        <v>370</v>
      </c>
      <c r="AD53" s="29">
        <v>133</v>
      </c>
      <c r="AE53" s="29">
        <v>184</v>
      </c>
      <c r="AF53" s="35" t="s">
        <v>149</v>
      </c>
      <c r="AG53" s="29">
        <v>1938</v>
      </c>
      <c r="AH53" s="30" t="s">
        <v>238</v>
      </c>
      <c r="AI53" s="30" t="s">
        <v>7</v>
      </c>
      <c r="AJ53" s="30" t="s">
        <v>7</v>
      </c>
      <c r="AK53" s="30" t="s">
        <v>102</v>
      </c>
      <c r="AL53" s="30" t="s">
        <v>102</v>
      </c>
      <c r="AM53" s="30" t="s">
        <v>98</v>
      </c>
      <c r="AN53" s="30" t="s">
        <v>102</v>
      </c>
      <c r="AO53" s="30"/>
      <c r="AP53" s="30" t="s">
        <v>7</v>
      </c>
      <c r="AQ53" s="30" t="s">
        <v>42</v>
      </c>
      <c r="AR53" s="30" t="s">
        <v>209</v>
      </c>
      <c r="AS53" s="30" t="s">
        <v>209</v>
      </c>
      <c r="AT53" s="31" t="s">
        <v>102</v>
      </c>
      <c r="AU53" s="31" t="s">
        <v>103</v>
      </c>
      <c r="AV53">
        <v>0.15384615384615385</v>
      </c>
      <c r="AW53">
        <v>0.17307692307692307</v>
      </c>
      <c r="AX53">
        <v>0.3076923076923077</v>
      </c>
      <c r="AY53">
        <v>0.21153846153846154</v>
      </c>
      <c r="BB53">
        <v>0.15</v>
      </c>
      <c r="BC53">
        <v>0.5</v>
      </c>
      <c r="BF53" t="s">
        <v>98</v>
      </c>
      <c r="BG53">
        <v>0.15384615384615385</v>
      </c>
    </row>
    <row r="54" spans="1:59" ht="25.5">
      <c r="A54">
        <v>136</v>
      </c>
      <c r="B54" t="s">
        <v>150</v>
      </c>
      <c r="C54">
        <v>1939</v>
      </c>
      <c r="D54">
        <v>1939</v>
      </c>
      <c r="E54" s="5">
        <v>0.29928378531093486</v>
      </c>
      <c r="F54" s="17" t="s">
        <v>102</v>
      </c>
      <c r="G54" s="17" t="s">
        <v>102</v>
      </c>
      <c r="H54" s="9">
        <v>0</v>
      </c>
      <c r="I54">
        <v>3</v>
      </c>
      <c r="J54">
        <v>2</v>
      </c>
      <c r="K54">
        <v>129</v>
      </c>
      <c r="L54">
        <v>20000</v>
      </c>
      <c r="M54">
        <v>8000</v>
      </c>
      <c r="N54" s="5">
        <v>0.0590574</v>
      </c>
      <c r="O54" s="5">
        <v>0.1382717</v>
      </c>
      <c r="P54" s="5">
        <v>0.29928378531093486</v>
      </c>
      <c r="Q54" s="5">
        <v>0.0590574</v>
      </c>
      <c r="R54" s="5">
        <v>0.1382717</v>
      </c>
      <c r="S54" s="33">
        <v>-9</v>
      </c>
      <c r="T54" s="5">
        <v>0.06764742971018177</v>
      </c>
      <c r="U54" s="33">
        <v>-9</v>
      </c>
      <c r="V54" s="33">
        <v>-9</v>
      </c>
      <c r="W54" s="34">
        <v>1776.3531870428421</v>
      </c>
      <c r="X54" s="34">
        <v>-9</v>
      </c>
      <c r="Y54">
        <v>1699970</v>
      </c>
      <c r="Z54">
        <v>-9</v>
      </c>
      <c r="AA54">
        <v>957</v>
      </c>
      <c r="AB54">
        <v>1791</v>
      </c>
      <c r="AD54" s="29">
        <v>136</v>
      </c>
      <c r="AE54" s="29">
        <v>183</v>
      </c>
      <c r="AF54" s="35" t="s">
        <v>150</v>
      </c>
      <c r="AG54" s="29">
        <v>1939</v>
      </c>
      <c r="AH54" s="30" t="s">
        <v>239</v>
      </c>
      <c r="AI54" s="30" t="s">
        <v>42</v>
      </c>
      <c r="AJ54" s="30" t="s">
        <v>58</v>
      </c>
      <c r="AK54" s="30" t="s">
        <v>102</v>
      </c>
      <c r="AL54" s="30" t="s">
        <v>102</v>
      </c>
      <c r="AM54" s="30" t="s">
        <v>98</v>
      </c>
      <c r="AN54" s="30" t="s">
        <v>98</v>
      </c>
      <c r="AO54" s="30"/>
      <c r="AP54" s="30" t="s">
        <v>42</v>
      </c>
      <c r="AQ54" s="30" t="s">
        <v>240</v>
      </c>
      <c r="AR54" s="30" t="s">
        <v>209</v>
      </c>
      <c r="AS54" s="30" t="s">
        <v>209</v>
      </c>
      <c r="AT54" s="31" t="s">
        <v>102</v>
      </c>
      <c r="AU54" s="31" t="s">
        <v>102</v>
      </c>
      <c r="AV54">
        <v>0.1509433962264151</v>
      </c>
      <c r="AW54">
        <v>0.16981132075471697</v>
      </c>
      <c r="AX54">
        <v>0.32075471698113206</v>
      </c>
      <c r="AY54">
        <v>0.22641509433962265</v>
      </c>
      <c r="BB54">
        <v>0.14285714285714285</v>
      </c>
      <c r="BC54">
        <v>0.5238095238095238</v>
      </c>
      <c r="BF54" t="s">
        <v>98</v>
      </c>
      <c r="BG54">
        <v>0.16981132075471697</v>
      </c>
    </row>
    <row r="55" spans="1:59" ht="153">
      <c r="A55">
        <v>139</v>
      </c>
      <c r="B55" t="s">
        <v>151</v>
      </c>
      <c r="C55">
        <v>1939</v>
      </c>
      <c r="D55">
        <v>1945</v>
      </c>
      <c r="E55" s="5">
        <v>0.9067031136156358</v>
      </c>
      <c r="F55" s="17" t="s">
        <v>102</v>
      </c>
      <c r="G55" s="17" t="s">
        <v>102</v>
      </c>
      <c r="H55" s="9">
        <v>0</v>
      </c>
      <c r="I55">
        <v>5</v>
      </c>
      <c r="J55">
        <v>0</v>
      </c>
      <c r="K55">
        <v>2175</v>
      </c>
      <c r="L55">
        <v>5637000</v>
      </c>
      <c r="M55">
        <v>10639683</v>
      </c>
      <c r="N55" s="5">
        <v>0.1779559</v>
      </c>
      <c r="O55" s="5">
        <v>0.0183111</v>
      </c>
      <c r="P55" s="5">
        <v>0.15402935655747754</v>
      </c>
      <c r="Q55" s="5">
        <v>0.1363582</v>
      </c>
      <c r="R55" s="5">
        <v>0.7489159</v>
      </c>
      <c r="S55" s="5">
        <v>0.9187548369677044</v>
      </c>
      <c r="T55" s="5">
        <v>0.3016431110616982</v>
      </c>
      <c r="U55" s="5">
        <v>0.026674192885515084</v>
      </c>
      <c r="V55" s="5">
        <v>0.5533850563899373</v>
      </c>
      <c r="W55" s="34">
        <v>4363.636363636364</v>
      </c>
      <c r="X55" s="34">
        <v>3521.7163636363634</v>
      </c>
      <c r="Y55">
        <v>12000000</v>
      </c>
      <c r="Z55">
        <v>968472</v>
      </c>
      <c r="AA55">
        <v>2750</v>
      </c>
      <c r="AB55">
        <v>275</v>
      </c>
      <c r="AD55" s="29">
        <v>139</v>
      </c>
      <c r="AE55" s="29">
        <v>258</v>
      </c>
      <c r="AF55" s="29" t="s">
        <v>151</v>
      </c>
      <c r="AG55" s="29">
        <v>1939</v>
      </c>
      <c r="AH55" s="30" t="s">
        <v>241</v>
      </c>
      <c r="AI55" s="30" t="s">
        <v>15</v>
      </c>
      <c r="AJ55" s="30" t="s">
        <v>51</v>
      </c>
      <c r="AK55" s="30" t="s">
        <v>102</v>
      </c>
      <c r="AL55" s="30" t="s">
        <v>98</v>
      </c>
      <c r="AM55" s="30" t="s">
        <v>102</v>
      </c>
      <c r="AN55" s="30" t="s">
        <v>98</v>
      </c>
      <c r="AO55" s="30"/>
      <c r="AP55" s="30" t="s">
        <v>15</v>
      </c>
      <c r="AQ55" s="30" t="s">
        <v>51</v>
      </c>
      <c r="AR55" s="30" t="s">
        <v>242</v>
      </c>
      <c r="AS55" s="30" t="s">
        <v>243</v>
      </c>
      <c r="AT55" s="31" t="s">
        <v>102</v>
      </c>
      <c r="AU55" s="31" t="s">
        <v>102</v>
      </c>
      <c r="AV55">
        <v>0.14814814814814814</v>
      </c>
      <c r="AW55">
        <v>0.18518518518518517</v>
      </c>
      <c r="AX55">
        <v>0.3148148148148148</v>
      </c>
      <c r="AY55">
        <v>0.24074074074074073</v>
      </c>
      <c r="BB55">
        <v>0.13636363636363635</v>
      </c>
      <c r="BC55">
        <v>0.5</v>
      </c>
      <c r="BF55" t="s">
        <v>102</v>
      </c>
      <c r="BG55">
        <v>0.16666666666666666</v>
      </c>
    </row>
    <row r="56" spans="1:59" ht="12.75">
      <c r="A56">
        <v>142</v>
      </c>
      <c r="B56" t="s">
        <v>152</v>
      </c>
      <c r="C56">
        <v>1939</v>
      </c>
      <c r="D56">
        <v>1940</v>
      </c>
      <c r="E56" s="5">
        <v>0.9871800002572719</v>
      </c>
      <c r="F56" s="17" t="s">
        <v>98</v>
      </c>
      <c r="G56" s="17" t="s">
        <v>98</v>
      </c>
      <c r="H56" s="9">
        <v>1</v>
      </c>
      <c r="I56">
        <v>0</v>
      </c>
      <c r="J56">
        <v>0</v>
      </c>
      <c r="K56">
        <v>104</v>
      </c>
      <c r="L56">
        <v>50000</v>
      </c>
      <c r="M56">
        <v>24900</v>
      </c>
      <c r="N56" s="5">
        <v>0.1381359</v>
      </c>
      <c r="O56" s="5">
        <v>0.0017939</v>
      </c>
      <c r="P56" s="5">
        <v>0.9760910985856636</v>
      </c>
      <c r="Q56" s="5">
        <v>0.1373449</v>
      </c>
      <c r="R56" s="5">
        <v>0.0033642</v>
      </c>
      <c r="S56" s="5">
        <v>0.984499218555333</v>
      </c>
      <c r="T56" s="5">
        <v>0.16876084591280838</v>
      </c>
      <c r="U56" s="5">
        <v>0.002657112306041456</v>
      </c>
      <c r="V56" s="5">
        <v>0.6437478977254804</v>
      </c>
      <c r="W56" s="34">
        <v>3344.9541643376187</v>
      </c>
      <c r="X56" s="34">
        <v>1851.1081081081081</v>
      </c>
      <c r="Y56">
        <v>5984123</v>
      </c>
      <c r="Z56">
        <v>68491</v>
      </c>
      <c r="AA56">
        <v>1789</v>
      </c>
      <c r="AB56">
        <v>37</v>
      </c>
      <c r="AD56" s="29">
        <v>142</v>
      </c>
      <c r="AE56" s="29">
        <v>179</v>
      </c>
      <c r="AF56" s="29" t="s">
        <v>152</v>
      </c>
      <c r="AG56" s="29">
        <v>1939</v>
      </c>
      <c r="AH56" s="30" t="s">
        <v>7</v>
      </c>
      <c r="AI56" s="30" t="s">
        <v>7</v>
      </c>
      <c r="AJ56" s="30" t="s">
        <v>7</v>
      </c>
      <c r="AK56" s="30" t="s">
        <v>102</v>
      </c>
      <c r="AL56" s="30" t="s">
        <v>102</v>
      </c>
      <c r="AM56" s="30" t="s">
        <v>102</v>
      </c>
      <c r="AN56" s="30" t="s">
        <v>102</v>
      </c>
      <c r="AO56" s="30"/>
      <c r="AP56" s="30" t="s">
        <v>7</v>
      </c>
      <c r="AQ56" s="30" t="s">
        <v>61</v>
      </c>
      <c r="AR56" s="30" t="s">
        <v>209</v>
      </c>
      <c r="AS56" s="30" t="s">
        <v>209</v>
      </c>
      <c r="AT56" s="31" t="s">
        <v>98</v>
      </c>
      <c r="AU56" s="31" t="s">
        <v>98</v>
      </c>
      <c r="AV56">
        <v>0.14545454545454545</v>
      </c>
      <c r="AW56">
        <v>0.18181818181818182</v>
      </c>
      <c r="AX56">
        <v>0.3090909090909091</v>
      </c>
      <c r="AY56">
        <v>0.23636363636363636</v>
      </c>
      <c r="BB56">
        <v>0.13043478260869565</v>
      </c>
      <c r="BC56">
        <v>0.4782608695652174</v>
      </c>
      <c r="BF56" t="s">
        <v>102</v>
      </c>
      <c r="BG56">
        <v>0.16363636363636364</v>
      </c>
    </row>
    <row r="57" spans="1:59" ht="12.75">
      <c r="A57">
        <v>145</v>
      </c>
      <c r="B57" t="s">
        <v>126</v>
      </c>
      <c r="C57">
        <v>1940</v>
      </c>
      <c r="D57">
        <v>1941</v>
      </c>
      <c r="E57" s="5">
        <v>0.04187408084983803</v>
      </c>
      <c r="F57" s="17" t="s">
        <v>98</v>
      </c>
      <c r="G57" s="17" t="s">
        <v>98</v>
      </c>
      <c r="H57" s="9">
        <v>1</v>
      </c>
      <c r="I57">
        <v>0</v>
      </c>
      <c r="J57">
        <v>0</v>
      </c>
      <c r="K57">
        <v>53</v>
      </c>
      <c r="L57">
        <v>700</v>
      </c>
      <c r="M57">
        <v>700</v>
      </c>
      <c r="N57" s="5">
        <v>0.0033143</v>
      </c>
      <c r="O57" s="5">
        <v>0.0758349</v>
      </c>
      <c r="P57" s="5">
        <v>0.18229185549656868</v>
      </c>
      <c r="Q57" s="5">
        <v>0.0035196</v>
      </c>
      <c r="R57" s="5">
        <v>0.0157879</v>
      </c>
      <c r="S57" s="33">
        <v>-9</v>
      </c>
      <c r="T57" s="33">
        <v>-9</v>
      </c>
      <c r="U57" s="5">
        <v>0.1696721858654474</v>
      </c>
      <c r="V57" s="33">
        <v>-9</v>
      </c>
      <c r="W57" s="34">
        <v>-9</v>
      </c>
      <c r="X57" s="34">
        <v>1141.5524</v>
      </c>
      <c r="Y57">
        <v>10514</v>
      </c>
      <c r="Z57">
        <v>5707762</v>
      </c>
      <c r="AA57">
        <v>-9</v>
      </c>
      <c r="AB57">
        <v>5000</v>
      </c>
      <c r="AD57" s="29">
        <v>145</v>
      </c>
      <c r="AE57" s="29">
        <v>613</v>
      </c>
      <c r="AF57" s="29" t="s">
        <v>126</v>
      </c>
      <c r="AG57" s="29">
        <v>1940</v>
      </c>
      <c r="AH57" s="30" t="s">
        <v>41</v>
      </c>
      <c r="AI57" s="30" t="s">
        <v>41</v>
      </c>
      <c r="AJ57" s="30" t="s">
        <v>41</v>
      </c>
      <c r="AK57" s="30" t="s">
        <v>102</v>
      </c>
      <c r="AL57" s="30" t="s">
        <v>102</v>
      </c>
      <c r="AM57" s="30" t="s">
        <v>102</v>
      </c>
      <c r="AN57" s="30" t="s">
        <v>102</v>
      </c>
      <c r="AO57" s="30"/>
      <c r="AP57" s="30" t="s">
        <v>41</v>
      </c>
      <c r="AQ57" s="30" t="s">
        <v>4</v>
      </c>
      <c r="AR57" s="30" t="s">
        <v>209</v>
      </c>
      <c r="AS57" s="30" t="s">
        <v>209</v>
      </c>
      <c r="AT57" s="31" t="s">
        <v>98</v>
      </c>
      <c r="AU57" s="31" t="s">
        <v>98</v>
      </c>
      <c r="AV57">
        <v>0.14285714285714285</v>
      </c>
      <c r="AW57">
        <v>0.17857142857142858</v>
      </c>
      <c r="AX57">
        <v>0.30357142857142855</v>
      </c>
      <c r="AY57">
        <v>0.23214285714285715</v>
      </c>
      <c r="BB57">
        <v>0.125</v>
      </c>
      <c r="BC57">
        <v>0.4583333333333333</v>
      </c>
      <c r="BF57" t="s">
        <v>102</v>
      </c>
      <c r="BG57">
        <v>0.16071428571428573</v>
      </c>
    </row>
    <row r="58" spans="1:59" ht="12.75">
      <c r="A58">
        <v>147</v>
      </c>
      <c r="B58" t="s">
        <v>153</v>
      </c>
      <c r="C58">
        <v>1948</v>
      </c>
      <c r="D58">
        <v>1949</v>
      </c>
      <c r="E58" s="5">
        <v>0.1836841097728189</v>
      </c>
      <c r="F58" s="17" t="s">
        <v>142</v>
      </c>
      <c r="G58" s="17" t="s">
        <v>102</v>
      </c>
      <c r="H58" s="9">
        <v>1</v>
      </c>
      <c r="I58">
        <v>0</v>
      </c>
      <c r="J58">
        <v>0</v>
      </c>
      <c r="K58">
        <v>169</v>
      </c>
      <c r="L58">
        <v>1000</v>
      </c>
      <c r="M58">
        <v>1000</v>
      </c>
      <c r="N58" s="5">
        <v>0.0118022</v>
      </c>
      <c r="O58" s="5">
        <v>0.0524505</v>
      </c>
      <c r="P58" s="5">
        <v>0.18097063373336966</v>
      </c>
      <c r="Q58" s="5">
        <v>0.0113594</v>
      </c>
      <c r="R58" s="5">
        <v>0.0514099</v>
      </c>
      <c r="S58" s="5">
        <v>0.4183603582235719</v>
      </c>
      <c r="T58" s="5">
        <v>0.010516924002249043</v>
      </c>
      <c r="U58" s="5">
        <v>0.014621509397381988</v>
      </c>
      <c r="V58" s="5">
        <v>0.321021416570197</v>
      </c>
      <c r="W58" s="34">
        <v>405.33584905660376</v>
      </c>
      <c r="X58" s="34">
        <v>857.3084112149533</v>
      </c>
      <c r="Y58">
        <v>107414</v>
      </c>
      <c r="Z58">
        <v>275196</v>
      </c>
      <c r="AA58">
        <v>265</v>
      </c>
      <c r="AB58">
        <v>321</v>
      </c>
      <c r="AD58" s="29">
        <v>147</v>
      </c>
      <c r="AE58" s="29">
        <v>1238</v>
      </c>
      <c r="AF58" s="29" t="s">
        <v>153</v>
      </c>
      <c r="AG58" s="29">
        <v>1948</v>
      </c>
      <c r="AH58" s="30" t="s">
        <v>67</v>
      </c>
      <c r="AI58" s="30" t="s">
        <v>66</v>
      </c>
      <c r="AJ58" s="30" t="s">
        <v>66</v>
      </c>
      <c r="AK58" s="30" t="s">
        <v>98</v>
      </c>
      <c r="AL58" s="30" t="s">
        <v>98</v>
      </c>
      <c r="AM58" s="30" t="s">
        <v>98</v>
      </c>
      <c r="AN58" s="30" t="s">
        <v>102</v>
      </c>
      <c r="AO58" s="30"/>
      <c r="AP58" s="30" t="s">
        <v>67</v>
      </c>
      <c r="AQ58" s="30" t="s">
        <v>66</v>
      </c>
      <c r="AR58" s="30" t="s">
        <v>209</v>
      </c>
      <c r="AS58" s="30" t="s">
        <v>209</v>
      </c>
      <c r="AT58" s="31" t="s">
        <v>142</v>
      </c>
      <c r="AU58" s="31" t="s">
        <v>102</v>
      </c>
      <c r="AV58">
        <v>0.15789473684210525</v>
      </c>
      <c r="AW58">
        <v>0.19298245614035087</v>
      </c>
      <c r="AX58">
        <v>0.3157894736842105</v>
      </c>
      <c r="AY58">
        <v>0.22807017543859648</v>
      </c>
      <c r="BB58">
        <v>0.16</v>
      </c>
      <c r="BC58">
        <v>0.48</v>
      </c>
      <c r="BD58">
        <v>1</v>
      </c>
      <c r="BE58">
        <v>1</v>
      </c>
      <c r="BF58" t="s">
        <v>102</v>
      </c>
      <c r="BG58">
        <v>0.15789473684210525</v>
      </c>
    </row>
    <row r="59" spans="1:59" ht="38.25">
      <c r="A59">
        <v>148</v>
      </c>
      <c r="B59" t="s">
        <v>154</v>
      </c>
      <c r="C59">
        <v>1948</v>
      </c>
      <c r="D59">
        <v>1948</v>
      </c>
      <c r="E59" s="5">
        <v>0.8511948626171176</v>
      </c>
      <c r="F59" s="17" t="s">
        <v>102</v>
      </c>
      <c r="G59" s="17" t="s">
        <v>102</v>
      </c>
      <c r="H59" s="9">
        <v>0</v>
      </c>
      <c r="I59">
        <v>0</v>
      </c>
      <c r="J59">
        <v>1</v>
      </c>
      <c r="K59">
        <v>143</v>
      </c>
      <c r="L59">
        <v>5000</v>
      </c>
      <c r="M59">
        <v>3000</v>
      </c>
      <c r="N59" s="5">
        <v>0.0080855</v>
      </c>
      <c r="O59" s="5">
        <v>0.0014135</v>
      </c>
      <c r="P59" s="5">
        <v>0.8511948626171176</v>
      </c>
      <c r="Q59" s="5">
        <v>0.0080855</v>
      </c>
      <c r="R59" s="5">
        <v>0.0014135</v>
      </c>
      <c r="S59" s="5">
        <v>0.5846127749565483</v>
      </c>
      <c r="T59" s="5">
        <v>0.004930035395707614</v>
      </c>
      <c r="U59" s="5">
        <v>0.003502957530377593</v>
      </c>
      <c r="V59" s="5">
        <v>0.565209712751494</v>
      </c>
      <c r="W59" s="34">
        <v>679.7105263157895</v>
      </c>
      <c r="X59" s="34">
        <v>522.8705882352941</v>
      </c>
      <c r="Y59">
        <v>77487</v>
      </c>
      <c r="Z59">
        <v>44444</v>
      </c>
      <c r="AA59">
        <v>114</v>
      </c>
      <c r="AB59">
        <v>85</v>
      </c>
      <c r="AD59" s="29">
        <v>148</v>
      </c>
      <c r="AE59" s="29">
        <v>1793</v>
      </c>
      <c r="AF59" s="29" t="s">
        <v>154</v>
      </c>
      <c r="AG59" s="29">
        <v>1948</v>
      </c>
      <c r="AH59" s="30" t="s">
        <v>244</v>
      </c>
      <c r="AI59" s="30" t="s">
        <v>244</v>
      </c>
      <c r="AJ59" s="30" t="s">
        <v>244</v>
      </c>
      <c r="AK59" s="30" t="s">
        <v>102</v>
      </c>
      <c r="AL59" s="30" t="s">
        <v>102</v>
      </c>
      <c r="AM59" s="30" t="s">
        <v>102</v>
      </c>
      <c r="AN59" s="30" t="s">
        <v>102</v>
      </c>
      <c r="AO59" s="30"/>
      <c r="AP59" s="30" t="s">
        <v>244</v>
      </c>
      <c r="AQ59" s="30" t="s">
        <v>69</v>
      </c>
      <c r="AR59" s="30" t="s">
        <v>209</v>
      </c>
      <c r="AS59" s="30" t="s">
        <v>209</v>
      </c>
      <c r="AT59" s="31" t="s">
        <v>102</v>
      </c>
      <c r="AU59" s="31" t="s">
        <v>102</v>
      </c>
      <c r="AV59">
        <v>0.15517241379310345</v>
      </c>
      <c r="AW59">
        <v>0.1896551724137931</v>
      </c>
      <c r="AX59">
        <v>0.3103448275862069</v>
      </c>
      <c r="AY59">
        <v>0.22413793103448276</v>
      </c>
      <c r="BB59">
        <v>0.15384615384615385</v>
      </c>
      <c r="BC59">
        <v>0.46153846153846156</v>
      </c>
      <c r="BD59">
        <v>0.5</v>
      </c>
      <c r="BE59">
        <v>0.5</v>
      </c>
      <c r="BF59" t="s">
        <v>102</v>
      </c>
      <c r="BG59">
        <v>0.15517241379310345</v>
      </c>
    </row>
    <row r="60" spans="1:59" ht="89.25">
      <c r="A60">
        <v>151</v>
      </c>
      <c r="B60" t="s">
        <v>155</v>
      </c>
      <c r="C60">
        <v>1950</v>
      </c>
      <c r="D60">
        <v>1953</v>
      </c>
      <c r="E60" s="5">
        <v>0.36052116384257077</v>
      </c>
      <c r="F60" s="17" t="s">
        <v>142</v>
      </c>
      <c r="G60" s="17" t="s">
        <v>103</v>
      </c>
      <c r="H60" s="9">
        <v>0</v>
      </c>
      <c r="I60">
        <v>5</v>
      </c>
      <c r="J60">
        <v>0</v>
      </c>
      <c r="K60">
        <v>1130</v>
      </c>
      <c r="L60">
        <v>739191</v>
      </c>
      <c r="M60">
        <v>170642</v>
      </c>
      <c r="N60" s="5">
        <v>0.0026702</v>
      </c>
      <c r="O60" s="5">
        <v>0.0047363</v>
      </c>
      <c r="P60" s="5">
        <v>0.17545343359094795</v>
      </c>
      <c r="Q60" s="5">
        <v>0.0986688</v>
      </c>
      <c r="R60" s="5">
        <v>0.4636958</v>
      </c>
      <c r="S60" s="33">
        <v>-9</v>
      </c>
      <c r="T60" s="33">
        <v>-9</v>
      </c>
      <c r="U60" s="5">
        <v>0.0034744540956630223</v>
      </c>
      <c r="V60" s="33">
        <v>-9</v>
      </c>
      <c r="W60" s="34">
        <v>-9</v>
      </c>
      <c r="X60" s="34">
        <v>293.57798165137615</v>
      </c>
      <c r="Y60">
        <v>-9</v>
      </c>
      <c r="Z60">
        <v>32000</v>
      </c>
      <c r="AA60">
        <v>120</v>
      </c>
      <c r="AB60">
        <v>109</v>
      </c>
      <c r="AD60" s="29">
        <v>151</v>
      </c>
      <c r="AE60" s="29">
        <v>51</v>
      </c>
      <c r="AF60" s="35" t="s">
        <v>155</v>
      </c>
      <c r="AG60" s="29">
        <v>1950</v>
      </c>
      <c r="AH60" s="30" t="s">
        <v>245</v>
      </c>
      <c r="AI60" s="30" t="s">
        <v>74</v>
      </c>
      <c r="AJ60" s="30" t="s">
        <v>74</v>
      </c>
      <c r="AK60" s="30" t="s">
        <v>102</v>
      </c>
      <c r="AL60" s="30" t="s">
        <v>102</v>
      </c>
      <c r="AM60" s="30" t="s">
        <v>98</v>
      </c>
      <c r="AN60" s="30" t="s">
        <v>102</v>
      </c>
      <c r="AO60" s="30"/>
      <c r="AP60" s="30" t="s">
        <v>74</v>
      </c>
      <c r="AQ60" s="30" t="s">
        <v>75</v>
      </c>
      <c r="AR60" s="30" t="s">
        <v>40</v>
      </c>
      <c r="AS60" s="30" t="s">
        <v>246</v>
      </c>
      <c r="AT60" s="31" t="s">
        <v>142</v>
      </c>
      <c r="AU60" s="31" t="s">
        <v>103</v>
      </c>
      <c r="AV60">
        <v>0.15254237288135594</v>
      </c>
      <c r="AW60">
        <v>0.1864406779661017</v>
      </c>
      <c r="AX60">
        <v>0.3220338983050847</v>
      </c>
      <c r="AY60">
        <v>0.22033898305084745</v>
      </c>
      <c r="BB60">
        <v>0.14814814814814814</v>
      </c>
      <c r="BC60">
        <v>0.48148148148148145</v>
      </c>
      <c r="BD60">
        <v>0.3333333333333333</v>
      </c>
      <c r="BE60">
        <v>0.6666666666666666</v>
      </c>
      <c r="BF60" t="s">
        <v>98</v>
      </c>
      <c r="BG60">
        <v>0.1694915254237288</v>
      </c>
    </row>
    <row r="61" spans="1:59" ht="12.75">
      <c r="A61">
        <v>154</v>
      </c>
      <c r="B61" t="s">
        <v>156</v>
      </c>
      <c r="C61">
        <v>1956</v>
      </c>
      <c r="D61">
        <v>1956</v>
      </c>
      <c r="E61" s="5">
        <v>0.9713255800154276</v>
      </c>
      <c r="F61" s="17" t="s">
        <v>98</v>
      </c>
      <c r="G61" s="17" t="s">
        <v>98</v>
      </c>
      <c r="H61" s="9">
        <v>1</v>
      </c>
      <c r="I61">
        <v>0</v>
      </c>
      <c r="J61">
        <v>0</v>
      </c>
      <c r="K61">
        <v>23</v>
      </c>
      <c r="L61">
        <v>1500</v>
      </c>
      <c r="M61">
        <v>2502</v>
      </c>
      <c r="N61" s="5">
        <v>0.1702454</v>
      </c>
      <c r="O61" s="5">
        <v>0.0050258</v>
      </c>
      <c r="P61" s="5">
        <v>0.9713255800154276</v>
      </c>
      <c r="Q61" s="5">
        <v>0.1702454</v>
      </c>
      <c r="R61" s="5">
        <v>0.0050258</v>
      </c>
      <c r="S61" s="5">
        <v>0.9765119913420659</v>
      </c>
      <c r="T61" s="5">
        <v>0.26089714404668085</v>
      </c>
      <c r="U61" s="5">
        <v>0.00627534984980245</v>
      </c>
      <c r="V61" s="5">
        <v>0.8413251598199893</v>
      </c>
      <c r="W61" s="34">
        <v>5244.981960784314</v>
      </c>
      <c r="X61" s="34">
        <v>989.2093023255813</v>
      </c>
      <c r="Y61">
        <v>26749408</v>
      </c>
      <c r="Z61">
        <v>212680</v>
      </c>
      <c r="AA61">
        <v>5100</v>
      </c>
      <c r="AB61">
        <v>215</v>
      </c>
      <c r="AD61" s="29">
        <v>154</v>
      </c>
      <c r="AE61" s="29">
        <v>606</v>
      </c>
      <c r="AF61" s="29" t="s">
        <v>156</v>
      </c>
      <c r="AG61" s="29">
        <v>1956</v>
      </c>
      <c r="AH61" s="30" t="s">
        <v>7</v>
      </c>
      <c r="AI61" s="30" t="s">
        <v>7</v>
      </c>
      <c r="AJ61" s="30" t="s">
        <v>7</v>
      </c>
      <c r="AK61" s="30" t="s">
        <v>102</v>
      </c>
      <c r="AL61" s="30" t="s">
        <v>102</v>
      </c>
      <c r="AM61" s="30" t="s">
        <v>102</v>
      </c>
      <c r="AN61" s="30" t="s">
        <v>102</v>
      </c>
      <c r="AO61" s="30"/>
      <c r="AP61" s="30" t="s">
        <v>7</v>
      </c>
      <c r="AQ61" s="30" t="s">
        <v>53</v>
      </c>
      <c r="AR61" s="30" t="s">
        <v>209</v>
      </c>
      <c r="AS61" s="30" t="s">
        <v>209</v>
      </c>
      <c r="AT61" s="31" t="s">
        <v>98</v>
      </c>
      <c r="AU61" s="31" t="s">
        <v>98</v>
      </c>
      <c r="AV61">
        <v>0.15</v>
      </c>
      <c r="AW61">
        <v>0.18333333333333332</v>
      </c>
      <c r="AX61">
        <v>0.31666666666666665</v>
      </c>
      <c r="AY61">
        <v>0.21666666666666667</v>
      </c>
      <c r="BB61">
        <v>0.14285714285714285</v>
      </c>
      <c r="BC61">
        <v>0.4642857142857143</v>
      </c>
      <c r="BD61">
        <v>0.25</v>
      </c>
      <c r="BE61">
        <v>0.5</v>
      </c>
      <c r="BF61" t="s">
        <v>102</v>
      </c>
      <c r="BG61">
        <v>0.16666666666666666</v>
      </c>
    </row>
    <row r="62" spans="1:59" ht="12.75">
      <c r="A62">
        <v>157</v>
      </c>
      <c r="B62" t="s">
        <v>157</v>
      </c>
      <c r="C62">
        <v>1956</v>
      </c>
      <c r="D62">
        <v>1956</v>
      </c>
      <c r="E62" s="5">
        <v>0.8147506168212625</v>
      </c>
      <c r="F62" s="17" t="s">
        <v>102</v>
      </c>
      <c r="G62" s="17" t="s">
        <v>102</v>
      </c>
      <c r="H62" s="9">
        <v>0</v>
      </c>
      <c r="I62">
        <v>4</v>
      </c>
      <c r="J62">
        <v>0</v>
      </c>
      <c r="K62">
        <v>9</v>
      </c>
      <c r="L62">
        <v>3000</v>
      </c>
      <c r="M62">
        <v>221</v>
      </c>
      <c r="N62" s="5">
        <v>0.0052175</v>
      </c>
      <c r="O62" s="5">
        <v>0.0011863</v>
      </c>
      <c r="P62" s="5">
        <v>0.05914191793244162</v>
      </c>
      <c r="Q62" s="5">
        <v>0.0052175</v>
      </c>
      <c r="R62" s="5">
        <v>0.0830025</v>
      </c>
      <c r="S62" s="5">
        <v>0.6253713296806477</v>
      </c>
      <c r="T62" s="5">
        <v>0.0034700400506596767</v>
      </c>
      <c r="U62" s="5">
        <v>0.0020787273551497462</v>
      </c>
      <c r="V62" s="5">
        <v>0.7844740556093306</v>
      </c>
      <c r="W62" s="34">
        <v>2563.1075268817203</v>
      </c>
      <c r="X62" s="34">
        <v>704.1866666666666</v>
      </c>
      <c r="Y62">
        <v>238369</v>
      </c>
      <c r="Z62">
        <v>52814</v>
      </c>
      <c r="AA62">
        <v>93</v>
      </c>
      <c r="AB62">
        <v>75</v>
      </c>
      <c r="AD62" s="29">
        <v>157</v>
      </c>
      <c r="AE62" s="29">
        <v>200</v>
      </c>
      <c r="AF62" s="29" t="s">
        <v>157</v>
      </c>
      <c r="AG62" s="29">
        <v>1956</v>
      </c>
      <c r="AH62" s="30" t="s">
        <v>39</v>
      </c>
      <c r="AI62" s="30" t="s">
        <v>69</v>
      </c>
      <c r="AJ62" s="30" t="s">
        <v>39</v>
      </c>
      <c r="AK62" s="30" t="s">
        <v>98</v>
      </c>
      <c r="AL62" s="30" t="s">
        <v>102</v>
      </c>
      <c r="AM62" s="30" t="s">
        <v>98</v>
      </c>
      <c r="AN62" s="30" t="s">
        <v>98</v>
      </c>
      <c r="AO62" s="30" t="s">
        <v>98</v>
      </c>
      <c r="AP62" s="30" t="s">
        <v>39</v>
      </c>
      <c r="AQ62" s="30" t="s">
        <v>69</v>
      </c>
      <c r="AR62" s="30" t="s">
        <v>209</v>
      </c>
      <c r="AS62" s="30" t="s">
        <v>221</v>
      </c>
      <c r="AT62" s="31" t="s">
        <v>102</v>
      </c>
      <c r="AU62" s="31" t="s">
        <v>102</v>
      </c>
      <c r="AV62">
        <v>0.16393442622950818</v>
      </c>
      <c r="AW62">
        <v>0.18032786885245902</v>
      </c>
      <c r="AX62">
        <v>0.32786885245901637</v>
      </c>
      <c r="AY62">
        <v>0.22950819672131148</v>
      </c>
      <c r="BB62">
        <v>0.1724137931034483</v>
      </c>
      <c r="BC62">
        <v>0.4827586206896552</v>
      </c>
      <c r="BD62">
        <v>0.4</v>
      </c>
      <c r="BE62">
        <v>0.6</v>
      </c>
      <c r="BF62" t="s">
        <v>102</v>
      </c>
      <c r="BG62">
        <v>0.16393442622950818</v>
      </c>
    </row>
    <row r="63" spans="1:59" ht="12.75">
      <c r="A63">
        <v>160</v>
      </c>
      <c r="B63" t="s">
        <v>158</v>
      </c>
      <c r="C63">
        <v>1962</v>
      </c>
      <c r="D63">
        <v>1962</v>
      </c>
      <c r="E63" s="5">
        <v>0.6784134036478943</v>
      </c>
      <c r="F63" s="17" t="s">
        <v>98</v>
      </c>
      <c r="G63" s="17" t="s">
        <v>98</v>
      </c>
      <c r="H63" s="9">
        <v>1</v>
      </c>
      <c r="I63">
        <v>0</v>
      </c>
      <c r="J63">
        <v>0</v>
      </c>
      <c r="K63">
        <v>34</v>
      </c>
      <c r="L63">
        <v>500</v>
      </c>
      <c r="M63">
        <v>1353</v>
      </c>
      <c r="N63" s="5">
        <v>0.1038925</v>
      </c>
      <c r="O63" s="5">
        <v>0.0492479</v>
      </c>
      <c r="P63" s="5">
        <v>0.6784134036478943</v>
      </c>
      <c r="Q63" s="5">
        <v>0.1038925</v>
      </c>
      <c r="R63" s="5">
        <v>0.0492479</v>
      </c>
      <c r="S63" s="5">
        <v>0.7947868319369089</v>
      </c>
      <c r="T63" s="5">
        <v>0.09036723594385046</v>
      </c>
      <c r="U63" s="5">
        <v>0.023332730276807698</v>
      </c>
      <c r="V63" s="5">
        <v>0.7809987361309669</v>
      </c>
      <c r="W63" s="34">
        <v>4056.391304347826</v>
      </c>
      <c r="X63" s="34">
        <v>1137.46</v>
      </c>
      <c r="Y63">
        <v>9329700</v>
      </c>
      <c r="Z63">
        <v>909968</v>
      </c>
      <c r="AA63">
        <v>2300</v>
      </c>
      <c r="AB63">
        <v>800</v>
      </c>
      <c r="AD63" s="29">
        <v>160</v>
      </c>
      <c r="AE63" s="29">
        <v>199</v>
      </c>
      <c r="AF63" s="35" t="s">
        <v>158</v>
      </c>
      <c r="AG63" s="29">
        <v>1962</v>
      </c>
      <c r="AH63" s="30" t="s">
        <v>247</v>
      </c>
      <c r="AI63" s="30" t="s">
        <v>40</v>
      </c>
      <c r="AJ63" s="30" t="s">
        <v>66</v>
      </c>
      <c r="AK63" s="30" t="s">
        <v>102</v>
      </c>
      <c r="AL63" s="30" t="s">
        <v>102</v>
      </c>
      <c r="AM63" s="30" t="s">
        <v>98</v>
      </c>
      <c r="AN63" s="30" t="s">
        <v>98</v>
      </c>
      <c r="AO63" s="30"/>
      <c r="AP63" s="30" t="s">
        <v>40</v>
      </c>
      <c r="AQ63" s="30" t="s">
        <v>66</v>
      </c>
      <c r="AR63" s="30" t="s">
        <v>209</v>
      </c>
      <c r="AS63" s="30" t="s">
        <v>209</v>
      </c>
      <c r="AT63" s="31" t="s">
        <v>98</v>
      </c>
      <c r="AU63" s="31" t="s">
        <v>98</v>
      </c>
      <c r="AV63">
        <v>0.16129032258064516</v>
      </c>
      <c r="AW63">
        <v>0.1774193548387097</v>
      </c>
      <c r="AX63">
        <v>0.3387096774193548</v>
      </c>
      <c r="AY63">
        <v>0.24193548387096775</v>
      </c>
      <c r="BB63">
        <v>0.16666666666666666</v>
      </c>
      <c r="BC63">
        <v>0.5</v>
      </c>
      <c r="BD63">
        <v>0.3333333333333333</v>
      </c>
      <c r="BE63">
        <v>0.6666666666666666</v>
      </c>
      <c r="BF63" t="s">
        <v>98</v>
      </c>
      <c r="BG63">
        <v>0.1774193548387097</v>
      </c>
    </row>
    <row r="64" spans="1:59" ht="25.5">
      <c r="A64">
        <v>163</v>
      </c>
      <c r="B64" t="s">
        <v>159</v>
      </c>
      <c r="C64">
        <v>1965</v>
      </c>
      <c r="D64">
        <v>1975</v>
      </c>
      <c r="E64" s="5">
        <v>0.018180767131692897</v>
      </c>
      <c r="F64" s="17" t="s">
        <v>98</v>
      </c>
      <c r="G64" s="17" t="s">
        <v>98</v>
      </c>
      <c r="H64" s="9">
        <v>0</v>
      </c>
      <c r="I64">
        <v>4</v>
      </c>
      <c r="J64">
        <v>2</v>
      </c>
      <c r="K64">
        <v>3735</v>
      </c>
      <c r="L64">
        <v>700000</v>
      </c>
      <c r="M64">
        <v>321442</v>
      </c>
      <c r="N64" s="5">
        <v>0.0039942</v>
      </c>
      <c r="O64" s="5">
        <v>0.21569950000000002</v>
      </c>
      <c r="P64" s="5">
        <v>0.47386513271883013</v>
      </c>
      <c r="Q64" s="5">
        <v>0.0068374</v>
      </c>
      <c r="R64" s="5">
        <v>0.0075915999999999996</v>
      </c>
      <c r="S64" s="5">
        <v>0.028318806958651487</v>
      </c>
      <c r="T64" s="5">
        <v>0.007406710396724381</v>
      </c>
      <c r="U64" s="5">
        <v>0.2541406919193046</v>
      </c>
      <c r="V64" s="5">
        <v>0.08307894484962873</v>
      </c>
      <c r="W64" s="34">
        <v>1465.5078125</v>
      </c>
      <c r="X64" s="34">
        <v>16174.434716290421</v>
      </c>
      <c r="Y64">
        <v>375170</v>
      </c>
      <c r="Z64">
        <v>53019797</v>
      </c>
      <c r="AA64">
        <v>256</v>
      </c>
      <c r="AB64">
        <v>3278</v>
      </c>
      <c r="AD64" s="29">
        <v>163</v>
      </c>
      <c r="AE64" s="29">
        <v>611</v>
      </c>
      <c r="AF64" s="29" t="s">
        <v>159</v>
      </c>
      <c r="AG64" s="29">
        <v>1965</v>
      </c>
      <c r="AH64" s="30" t="s">
        <v>77</v>
      </c>
      <c r="AI64" s="30" t="s">
        <v>9</v>
      </c>
      <c r="AJ64" s="30" t="s">
        <v>9</v>
      </c>
      <c r="AK64" s="30" t="s">
        <v>98</v>
      </c>
      <c r="AL64" s="30" t="s">
        <v>98</v>
      </c>
      <c r="AM64" s="30" t="s">
        <v>98</v>
      </c>
      <c r="AN64" s="30" t="s">
        <v>102</v>
      </c>
      <c r="AO64" s="30"/>
      <c r="AP64" s="30" t="s">
        <v>77</v>
      </c>
      <c r="AQ64" s="30" t="s">
        <v>248</v>
      </c>
      <c r="AR64" s="30" t="s">
        <v>209</v>
      </c>
      <c r="AS64" s="30" t="s">
        <v>249</v>
      </c>
      <c r="AT64" s="31" t="s">
        <v>98</v>
      </c>
      <c r="AU64" s="31" t="s">
        <v>98</v>
      </c>
      <c r="AV64">
        <v>0.1746031746031746</v>
      </c>
      <c r="AW64">
        <v>0.19047619047619047</v>
      </c>
      <c r="AX64">
        <v>0.3492063492063492</v>
      </c>
      <c r="AY64">
        <v>0.23809523809523808</v>
      </c>
      <c r="BB64">
        <v>0.1935483870967742</v>
      </c>
      <c r="BC64">
        <v>0.5161290322580645</v>
      </c>
      <c r="BD64">
        <v>0.42857142857142855</v>
      </c>
      <c r="BE64">
        <v>0.7142857142857143</v>
      </c>
      <c r="BF64" t="s">
        <v>102</v>
      </c>
      <c r="BG64">
        <v>0.1746031746031746</v>
      </c>
    </row>
    <row r="65" spans="1:59" ht="12.75">
      <c r="A65">
        <v>166</v>
      </c>
      <c r="B65" t="s">
        <v>160</v>
      </c>
      <c r="C65">
        <v>1965</v>
      </c>
      <c r="D65">
        <v>1965</v>
      </c>
      <c r="E65" s="5">
        <v>0.17617369669069474</v>
      </c>
      <c r="F65" s="17" t="s">
        <v>98</v>
      </c>
      <c r="G65" s="17" t="s">
        <v>103</v>
      </c>
      <c r="H65" s="9">
        <v>1</v>
      </c>
      <c r="I65">
        <v>0</v>
      </c>
      <c r="J65">
        <v>0</v>
      </c>
      <c r="K65">
        <v>50</v>
      </c>
      <c r="L65">
        <v>3800</v>
      </c>
      <c r="M65">
        <v>3261</v>
      </c>
      <c r="N65" s="5">
        <v>0.0111593</v>
      </c>
      <c r="O65" s="5">
        <v>0.0521833</v>
      </c>
      <c r="P65" s="5">
        <v>0.17617369669069474</v>
      </c>
      <c r="Q65" s="5">
        <v>0.0111593</v>
      </c>
      <c r="R65" s="5">
        <v>0.0521833</v>
      </c>
      <c r="S65" s="5">
        <v>0.18620677408897685</v>
      </c>
      <c r="T65" s="5">
        <v>0.008088848882169852</v>
      </c>
      <c r="U65" s="5">
        <v>0.035351294054330865</v>
      </c>
      <c r="V65" s="5">
        <v>0.5112609560901854</v>
      </c>
      <c r="W65" s="34">
        <v>1546.9747292418772</v>
      </c>
      <c r="X65" s="34">
        <v>1478.827868852459</v>
      </c>
      <c r="Y65">
        <v>428512</v>
      </c>
      <c r="Z65">
        <v>1804170</v>
      </c>
      <c r="AA65">
        <v>277</v>
      </c>
      <c r="AB65">
        <v>1220</v>
      </c>
      <c r="AD65" s="29">
        <v>166</v>
      </c>
      <c r="AE65" s="29">
        <v>1312</v>
      </c>
      <c r="AF65" s="29" t="s">
        <v>160</v>
      </c>
      <c r="AG65" s="29">
        <v>1965</v>
      </c>
      <c r="AH65" s="30" t="s">
        <v>67</v>
      </c>
      <c r="AI65" s="30" t="s">
        <v>66</v>
      </c>
      <c r="AJ65" s="30" t="s">
        <v>67</v>
      </c>
      <c r="AK65" s="30" t="s">
        <v>98</v>
      </c>
      <c r="AL65" s="30" t="s">
        <v>102</v>
      </c>
      <c r="AM65" s="30" t="s">
        <v>98</v>
      </c>
      <c r="AN65" s="30" t="s">
        <v>98</v>
      </c>
      <c r="AO65" s="30" t="s">
        <v>98</v>
      </c>
      <c r="AP65" s="30" t="s">
        <v>67</v>
      </c>
      <c r="AQ65" s="30" t="s">
        <v>66</v>
      </c>
      <c r="AR65" s="30" t="s">
        <v>209</v>
      </c>
      <c r="AS65" s="30" t="s">
        <v>209</v>
      </c>
      <c r="AT65" s="31" t="s">
        <v>98</v>
      </c>
      <c r="AU65" s="31" t="s">
        <v>103</v>
      </c>
      <c r="AV65">
        <v>0.1875</v>
      </c>
      <c r="AW65">
        <v>0.1875</v>
      </c>
      <c r="AX65">
        <v>0.359375</v>
      </c>
      <c r="AY65">
        <v>0.25</v>
      </c>
      <c r="BB65">
        <v>0.21875</v>
      </c>
      <c r="BC65">
        <v>0.53125</v>
      </c>
      <c r="BD65">
        <v>0.5</v>
      </c>
      <c r="BE65">
        <v>0.75</v>
      </c>
      <c r="BF65" t="s">
        <v>102</v>
      </c>
      <c r="BG65">
        <v>0.171875</v>
      </c>
    </row>
    <row r="66" spans="1:59" ht="25.5">
      <c r="A66">
        <v>169</v>
      </c>
      <c r="B66" t="s">
        <v>161</v>
      </c>
      <c r="C66">
        <v>1967</v>
      </c>
      <c r="D66">
        <v>1967</v>
      </c>
      <c r="E66" s="5">
        <v>0.8473669278705525</v>
      </c>
      <c r="F66" s="17" t="s">
        <v>102</v>
      </c>
      <c r="G66" s="17" t="s">
        <v>102</v>
      </c>
      <c r="H66" s="9">
        <v>0</v>
      </c>
      <c r="I66">
        <v>0</v>
      </c>
      <c r="J66">
        <v>1</v>
      </c>
      <c r="K66">
        <v>6</v>
      </c>
      <c r="L66">
        <v>18600</v>
      </c>
      <c r="M66">
        <v>1000</v>
      </c>
      <c r="N66" s="5">
        <v>0.0086617</v>
      </c>
      <c r="O66" s="5">
        <v>0.0015602</v>
      </c>
      <c r="P66" s="5">
        <v>0.8473669278705525</v>
      </c>
      <c r="Q66" s="5">
        <v>0.0086617</v>
      </c>
      <c r="R66" s="5">
        <v>0.0015602</v>
      </c>
      <c r="S66" s="5">
        <v>0.769652223787309</v>
      </c>
      <c r="T66" s="5">
        <v>0.009652927626595146</v>
      </c>
      <c r="U66" s="5">
        <v>0.0028890066760109915</v>
      </c>
      <c r="V66" s="5">
        <v>0.24509953524689612</v>
      </c>
      <c r="W66" s="34">
        <v>2128.225</v>
      </c>
      <c r="X66" s="34">
        <v>6554.88</v>
      </c>
      <c r="Y66">
        <v>766161</v>
      </c>
      <c r="Z66">
        <v>491616</v>
      </c>
      <c r="AA66">
        <v>360</v>
      </c>
      <c r="AB66">
        <v>75</v>
      </c>
      <c r="AD66" s="29">
        <v>169</v>
      </c>
      <c r="AE66" s="29">
        <v>1035</v>
      </c>
      <c r="AF66" s="29" t="s">
        <v>161</v>
      </c>
      <c r="AG66" s="29">
        <v>1967</v>
      </c>
      <c r="AH66" s="30" t="s">
        <v>250</v>
      </c>
      <c r="AI66" s="30" t="s">
        <v>69</v>
      </c>
      <c r="AJ66" s="30" t="s">
        <v>72</v>
      </c>
      <c r="AK66" s="30" t="s">
        <v>98</v>
      </c>
      <c r="AL66" s="30" t="s">
        <v>102</v>
      </c>
      <c r="AM66" s="30" t="s">
        <v>98</v>
      </c>
      <c r="AN66" s="30" t="s">
        <v>98</v>
      </c>
      <c r="AO66" s="30" t="s">
        <v>98</v>
      </c>
      <c r="AP66" s="30" t="s">
        <v>250</v>
      </c>
      <c r="AQ66" s="30" t="s">
        <v>69</v>
      </c>
      <c r="AR66" s="30" t="s">
        <v>209</v>
      </c>
      <c r="AS66" s="30" t="s">
        <v>209</v>
      </c>
      <c r="AT66" s="31" t="s">
        <v>102</v>
      </c>
      <c r="AU66" s="31" t="s">
        <v>102</v>
      </c>
      <c r="AV66">
        <v>0.2</v>
      </c>
      <c r="AW66">
        <v>0.18461538461538463</v>
      </c>
      <c r="AX66">
        <v>0.36923076923076925</v>
      </c>
      <c r="AY66">
        <v>0.26153846153846155</v>
      </c>
      <c r="BB66">
        <v>0.24242424242424243</v>
      </c>
      <c r="BC66">
        <v>0.5454545454545454</v>
      </c>
      <c r="BD66">
        <v>0.5555555555555556</v>
      </c>
      <c r="BE66">
        <v>0.7777777777777778</v>
      </c>
      <c r="BF66" t="s">
        <v>102</v>
      </c>
      <c r="BG66">
        <v>0.16923076923076924</v>
      </c>
    </row>
    <row r="67" spans="1:59" ht="12.75">
      <c r="A67">
        <v>172</v>
      </c>
      <c r="B67" t="s">
        <v>162</v>
      </c>
      <c r="C67">
        <v>1969</v>
      </c>
      <c r="D67">
        <v>1970</v>
      </c>
      <c r="E67" s="5">
        <v>0.7869404082593094</v>
      </c>
      <c r="F67" s="17" t="s">
        <v>142</v>
      </c>
      <c r="G67" s="17" t="s">
        <v>103</v>
      </c>
      <c r="H67" s="9">
        <v>1</v>
      </c>
      <c r="I67">
        <v>0</v>
      </c>
      <c r="J67">
        <v>0</v>
      </c>
      <c r="K67">
        <v>520</v>
      </c>
      <c r="L67">
        <v>5000</v>
      </c>
      <c r="M67">
        <v>368</v>
      </c>
      <c r="N67" s="5">
        <v>0.0066886</v>
      </c>
      <c r="O67" s="5">
        <v>0.0018109</v>
      </c>
      <c r="P67" s="5">
        <v>0.7805427063285726</v>
      </c>
      <c r="Q67" s="5">
        <v>0.0069352</v>
      </c>
      <c r="R67" s="5">
        <v>0.0019499</v>
      </c>
      <c r="S67" s="5">
        <v>0.6580038690116438</v>
      </c>
      <c r="T67" s="5">
        <v>0.006838513604530384</v>
      </c>
      <c r="U67" s="5">
        <v>0.0035543031045904747</v>
      </c>
      <c r="V67" s="5">
        <v>0.3837711064840549</v>
      </c>
      <c r="W67" s="34">
        <v>4239.830434782609</v>
      </c>
      <c r="X67" s="34">
        <v>6807.98</v>
      </c>
      <c r="Y67">
        <v>975161</v>
      </c>
      <c r="Z67">
        <v>680798</v>
      </c>
      <c r="AA67">
        <v>230</v>
      </c>
      <c r="AB67">
        <v>100</v>
      </c>
      <c r="AD67" s="29">
        <v>172</v>
      </c>
      <c r="AE67" s="29">
        <v>1480</v>
      </c>
      <c r="AF67" s="29" t="s">
        <v>162</v>
      </c>
      <c r="AG67" s="29">
        <v>1969</v>
      </c>
      <c r="AH67" s="30" t="s">
        <v>39</v>
      </c>
      <c r="AI67" s="30" t="s">
        <v>39</v>
      </c>
      <c r="AJ67" s="30" t="s">
        <v>69</v>
      </c>
      <c r="AK67" s="30" t="s">
        <v>102</v>
      </c>
      <c r="AL67" s="30" t="s">
        <v>98</v>
      </c>
      <c r="AM67" s="30" t="s">
        <v>102</v>
      </c>
      <c r="AN67" s="30" t="s">
        <v>98</v>
      </c>
      <c r="AO67" s="30"/>
      <c r="AP67" s="30" t="s">
        <v>39</v>
      </c>
      <c r="AQ67" s="30" t="s">
        <v>69</v>
      </c>
      <c r="AR67" s="30" t="s">
        <v>209</v>
      </c>
      <c r="AS67" s="30" t="s">
        <v>209</v>
      </c>
      <c r="AT67" s="31" t="s">
        <v>142</v>
      </c>
      <c r="AU67" s="31" t="s">
        <v>103</v>
      </c>
      <c r="AV67">
        <v>0.19696969696969696</v>
      </c>
      <c r="AW67">
        <v>0.19696969696969696</v>
      </c>
      <c r="AX67">
        <v>0.36363636363636365</v>
      </c>
      <c r="AY67">
        <v>0.2727272727272727</v>
      </c>
      <c r="BB67">
        <v>0.23529411764705882</v>
      </c>
      <c r="BC67">
        <v>0.5294117647058824</v>
      </c>
      <c r="BD67">
        <v>0.5</v>
      </c>
      <c r="BE67">
        <v>0.7</v>
      </c>
      <c r="BF67" t="s">
        <v>102</v>
      </c>
      <c r="BG67">
        <v>0.16666666666666666</v>
      </c>
    </row>
    <row r="68" spans="1:59" ht="12.75">
      <c r="A68">
        <v>175</v>
      </c>
      <c r="B68" t="s">
        <v>163</v>
      </c>
      <c r="C68">
        <v>1969</v>
      </c>
      <c r="D68">
        <v>1969</v>
      </c>
      <c r="E68" s="5">
        <v>0.4169141785211818</v>
      </c>
      <c r="F68" s="17" t="s">
        <v>102</v>
      </c>
      <c r="G68" s="17" t="s">
        <v>103</v>
      </c>
      <c r="H68" s="9">
        <v>1</v>
      </c>
      <c r="I68">
        <v>0</v>
      </c>
      <c r="J68">
        <v>0</v>
      </c>
      <c r="K68">
        <v>5</v>
      </c>
      <c r="L68">
        <v>1200</v>
      </c>
      <c r="M68">
        <v>700</v>
      </c>
      <c r="N68" s="5">
        <v>0.0002667</v>
      </c>
      <c r="O68" s="5">
        <v>0.000373</v>
      </c>
      <c r="P68" s="5">
        <v>0.4169141785211818</v>
      </c>
      <c r="Q68" s="5">
        <v>0.0002667</v>
      </c>
      <c r="R68" s="5">
        <v>0.000373</v>
      </c>
      <c r="S68" s="5">
        <v>0.5676543299380361</v>
      </c>
      <c r="T68" s="5">
        <v>0.00013690459585769787</v>
      </c>
      <c r="U68" s="5">
        <v>0.00010427139565220932</v>
      </c>
      <c r="V68" s="5">
        <v>0.31113058720420683</v>
      </c>
      <c r="W68" s="34">
        <v>1183.3333333333333</v>
      </c>
      <c r="X68" s="34">
        <v>2620</v>
      </c>
      <c r="Y68">
        <v>7100</v>
      </c>
      <c r="Z68">
        <v>10480</v>
      </c>
      <c r="AA68">
        <v>6</v>
      </c>
      <c r="AB68">
        <v>4</v>
      </c>
      <c r="AD68" s="29">
        <v>175</v>
      </c>
      <c r="AE68" s="29">
        <v>1206</v>
      </c>
      <c r="AF68" s="29" t="s">
        <v>163</v>
      </c>
      <c r="AG68" s="29">
        <v>1969</v>
      </c>
      <c r="AH68" s="30" t="s">
        <v>44</v>
      </c>
      <c r="AI68" s="30" t="s">
        <v>37</v>
      </c>
      <c r="AJ68" s="30" t="s">
        <v>37</v>
      </c>
      <c r="AK68" s="30" t="s">
        <v>98</v>
      </c>
      <c r="AL68" s="30" t="s">
        <v>98</v>
      </c>
      <c r="AM68" s="30" t="s">
        <v>98</v>
      </c>
      <c r="AN68" s="30" t="s">
        <v>102</v>
      </c>
      <c r="AO68" s="30"/>
      <c r="AP68" s="30" t="s">
        <v>44</v>
      </c>
      <c r="AQ68" s="30" t="s">
        <v>37</v>
      </c>
      <c r="AR68" s="30" t="s">
        <v>209</v>
      </c>
      <c r="AS68" s="30" t="s">
        <v>209</v>
      </c>
      <c r="AT68" s="31" t="s">
        <v>102</v>
      </c>
      <c r="AU68" s="31" t="s">
        <v>103</v>
      </c>
      <c r="AV68">
        <v>0.208955223880597</v>
      </c>
      <c r="AW68">
        <v>0.208955223880597</v>
      </c>
      <c r="AX68">
        <v>0.373134328358209</v>
      </c>
      <c r="AY68">
        <v>0.26865671641791045</v>
      </c>
      <c r="BB68">
        <v>0.2571428571428571</v>
      </c>
      <c r="BC68">
        <v>0.5428571428571428</v>
      </c>
      <c r="BD68">
        <v>0.5454545454545454</v>
      </c>
      <c r="BE68">
        <v>0.7272727272727273</v>
      </c>
      <c r="BF68" t="s">
        <v>102</v>
      </c>
      <c r="BG68">
        <v>0.16417910447761194</v>
      </c>
    </row>
    <row r="69" spans="1:59" ht="12.75">
      <c r="A69">
        <v>178</v>
      </c>
      <c r="B69" t="s">
        <v>164</v>
      </c>
      <c r="C69">
        <v>1971</v>
      </c>
      <c r="D69">
        <v>1971</v>
      </c>
      <c r="E69" s="5">
        <v>0.8598971805483704</v>
      </c>
      <c r="F69" s="17" t="s">
        <v>98</v>
      </c>
      <c r="G69" s="17" t="s">
        <v>98</v>
      </c>
      <c r="H69" s="9">
        <v>1</v>
      </c>
      <c r="I69">
        <v>0</v>
      </c>
      <c r="J69">
        <v>0</v>
      </c>
      <c r="K69">
        <v>15</v>
      </c>
      <c r="L69">
        <v>8000</v>
      </c>
      <c r="M69">
        <v>3000</v>
      </c>
      <c r="N69" s="5">
        <v>0.0531898</v>
      </c>
      <c r="O69" s="5">
        <v>0.0086662</v>
      </c>
      <c r="P69" s="5">
        <v>0.8598971805483704</v>
      </c>
      <c r="Q69" s="5">
        <v>0.0531898</v>
      </c>
      <c r="R69" s="5">
        <v>0.0086662</v>
      </c>
      <c r="S69" s="5">
        <v>0.7860613803730082</v>
      </c>
      <c r="T69" s="5">
        <v>0.035129345112699877</v>
      </c>
      <c r="U69" s="5">
        <v>0.009560988224920672</v>
      </c>
      <c r="V69" s="5">
        <v>0.40668998844106125</v>
      </c>
      <c r="W69" s="34">
        <v>1233.8525641025642</v>
      </c>
      <c r="X69" s="34">
        <v>1800.0371287128712</v>
      </c>
      <c r="Y69">
        <v>1924810</v>
      </c>
      <c r="Z69">
        <v>727215</v>
      </c>
      <c r="AA69">
        <v>1560</v>
      </c>
      <c r="AB69">
        <v>404</v>
      </c>
      <c r="AD69" s="29">
        <v>178</v>
      </c>
      <c r="AE69" s="29">
        <v>1447</v>
      </c>
      <c r="AF69" s="29" t="s">
        <v>164</v>
      </c>
      <c r="AG69" s="29">
        <v>1971</v>
      </c>
      <c r="AH69" s="30" t="s">
        <v>66</v>
      </c>
      <c r="AI69" s="30" t="s">
        <v>66</v>
      </c>
      <c r="AJ69" s="30" t="s">
        <v>67</v>
      </c>
      <c r="AK69" s="30" t="s">
        <v>102</v>
      </c>
      <c r="AL69" s="30" t="s">
        <v>98</v>
      </c>
      <c r="AM69" s="30" t="s">
        <v>102</v>
      </c>
      <c r="AN69" s="30" t="s">
        <v>98</v>
      </c>
      <c r="AO69" s="30"/>
      <c r="AP69" s="30" t="s">
        <v>66</v>
      </c>
      <c r="AQ69" s="30" t="s">
        <v>67</v>
      </c>
      <c r="AR69" s="30" t="s">
        <v>209</v>
      </c>
      <c r="AS69" s="30" t="s">
        <v>209</v>
      </c>
      <c r="AT69" s="31" t="s">
        <v>98</v>
      </c>
      <c r="AU69" s="31" t="s">
        <v>98</v>
      </c>
      <c r="AV69">
        <v>0.20588235294117646</v>
      </c>
      <c r="AW69">
        <v>0.22058823529411764</v>
      </c>
      <c r="AX69">
        <v>0.36764705882352944</v>
      </c>
      <c r="AY69">
        <v>0.27941176470588236</v>
      </c>
      <c r="BB69">
        <v>0.25</v>
      </c>
      <c r="BC69">
        <v>0.5277777777777778</v>
      </c>
      <c r="BD69">
        <v>0.5</v>
      </c>
      <c r="BE69">
        <v>0.6666666666666666</v>
      </c>
      <c r="BF69" t="s">
        <v>102</v>
      </c>
      <c r="BG69">
        <v>0.16176470588235295</v>
      </c>
    </row>
    <row r="70" spans="1:59" ht="25.5">
      <c r="A70">
        <v>181</v>
      </c>
      <c r="B70" t="s">
        <v>165</v>
      </c>
      <c r="C70">
        <v>1973</v>
      </c>
      <c r="D70">
        <v>1973</v>
      </c>
      <c r="E70" s="5">
        <v>0.8019412097638516</v>
      </c>
      <c r="F70" s="17" t="s">
        <v>102</v>
      </c>
      <c r="G70" s="17" t="s">
        <v>103</v>
      </c>
      <c r="H70" s="9">
        <v>0</v>
      </c>
      <c r="I70">
        <v>3</v>
      </c>
      <c r="J70">
        <v>1</v>
      </c>
      <c r="K70">
        <v>19</v>
      </c>
      <c r="L70">
        <v>13401</v>
      </c>
      <c r="M70">
        <v>3000</v>
      </c>
      <c r="N70" s="5">
        <v>0.0133188</v>
      </c>
      <c r="O70" s="5">
        <v>0.0032894</v>
      </c>
      <c r="P70" s="5">
        <v>0.8468386670205384</v>
      </c>
      <c r="Q70" s="5">
        <v>0.0181873</v>
      </c>
      <c r="R70" s="5">
        <v>0.0032894</v>
      </c>
      <c r="S70" s="5">
        <v>0.7092941999961523</v>
      </c>
      <c r="T70" s="5">
        <v>0.019110060780675914</v>
      </c>
      <c r="U70" s="5">
        <v>0.007832300768001038</v>
      </c>
      <c r="V70" s="5">
        <v>0.22451963160210653</v>
      </c>
      <c r="W70" s="34">
        <v>6952.38524590164</v>
      </c>
      <c r="X70" s="34">
        <v>24013.215384615385</v>
      </c>
      <c r="Y70">
        <v>4240955</v>
      </c>
      <c r="Z70">
        <v>3121718</v>
      </c>
      <c r="AA70">
        <v>610</v>
      </c>
      <c r="AB70">
        <v>130</v>
      </c>
      <c r="AD70" s="29">
        <v>181</v>
      </c>
      <c r="AE70" s="29">
        <v>1046</v>
      </c>
      <c r="AF70" s="29" t="s">
        <v>165</v>
      </c>
      <c r="AG70" s="29">
        <v>1973</v>
      </c>
      <c r="AH70" s="30" t="s">
        <v>251</v>
      </c>
      <c r="AI70" s="30" t="s">
        <v>251</v>
      </c>
      <c r="AJ70" s="30" t="s">
        <v>72</v>
      </c>
      <c r="AK70" s="30" t="s">
        <v>102</v>
      </c>
      <c r="AL70" s="30" t="s">
        <v>102</v>
      </c>
      <c r="AM70" s="30" t="s">
        <v>102</v>
      </c>
      <c r="AN70" s="30" t="s">
        <v>102</v>
      </c>
      <c r="AO70" s="30"/>
      <c r="AP70" s="30" t="s">
        <v>252</v>
      </c>
      <c r="AQ70" s="30" t="s">
        <v>69</v>
      </c>
      <c r="AR70" s="30" t="s">
        <v>253</v>
      </c>
      <c r="AS70" s="30" t="s">
        <v>209</v>
      </c>
      <c r="AT70" s="31" t="s">
        <v>102</v>
      </c>
      <c r="AU70" s="31" t="s">
        <v>103</v>
      </c>
      <c r="AV70">
        <v>0.2028985507246377</v>
      </c>
      <c r="AW70">
        <v>0.21739130434782608</v>
      </c>
      <c r="AX70">
        <v>0.36231884057971014</v>
      </c>
      <c r="AY70">
        <v>0.2753623188405797</v>
      </c>
      <c r="BB70">
        <v>0.24324324324324326</v>
      </c>
      <c r="BC70">
        <v>0.5135135135135135</v>
      </c>
      <c r="BD70">
        <v>0.46153846153846156</v>
      </c>
      <c r="BE70">
        <v>0.6153846153846154</v>
      </c>
      <c r="BF70" t="s">
        <v>102</v>
      </c>
      <c r="BG70">
        <v>0.15942028985507245</v>
      </c>
    </row>
    <row r="71" spans="1:59" ht="12.75">
      <c r="A71">
        <v>184</v>
      </c>
      <c r="B71" t="s">
        <v>166</v>
      </c>
      <c r="C71">
        <v>1974</v>
      </c>
      <c r="D71">
        <v>1974</v>
      </c>
      <c r="E71" s="5">
        <v>0.9834900895643</v>
      </c>
      <c r="F71" s="17" t="s">
        <v>98</v>
      </c>
      <c r="G71" s="17" t="s">
        <v>98</v>
      </c>
      <c r="H71" s="9">
        <v>1</v>
      </c>
      <c r="I71">
        <v>0</v>
      </c>
      <c r="J71">
        <v>0</v>
      </c>
      <c r="K71">
        <v>13</v>
      </c>
      <c r="L71">
        <v>1000</v>
      </c>
      <c r="M71">
        <v>500</v>
      </c>
      <c r="N71" s="5">
        <v>0.0087627</v>
      </c>
      <c r="O71" s="5">
        <v>0.0001471</v>
      </c>
      <c r="P71" s="5">
        <v>0.9834900895643</v>
      </c>
      <c r="Q71" s="5">
        <v>0.0087627</v>
      </c>
      <c r="R71" s="5">
        <v>0.0001471</v>
      </c>
      <c r="S71" s="5">
        <v>0.9815898913066189</v>
      </c>
      <c r="T71" s="5">
        <v>0.012407029930862106</v>
      </c>
      <c r="U71" s="5">
        <v>0.00023269877941097707</v>
      </c>
      <c r="V71" s="5">
        <v>0.542426844878507</v>
      </c>
      <c r="W71" s="34">
        <v>1980.3362369337979</v>
      </c>
      <c r="X71" s="34">
        <v>1670.5454545454545</v>
      </c>
      <c r="Y71">
        <v>1136713</v>
      </c>
      <c r="Z71">
        <v>18376</v>
      </c>
      <c r="AA71">
        <v>574</v>
      </c>
      <c r="AB71">
        <v>11</v>
      </c>
      <c r="AD71" s="29">
        <v>184</v>
      </c>
      <c r="AE71" s="29">
        <v>1293</v>
      </c>
      <c r="AF71" s="29" t="s">
        <v>166</v>
      </c>
      <c r="AG71" s="29">
        <v>1974</v>
      </c>
      <c r="AH71" s="30" t="s">
        <v>6</v>
      </c>
      <c r="AI71" s="30" t="s">
        <v>6</v>
      </c>
      <c r="AJ71" s="30" t="s">
        <v>6</v>
      </c>
      <c r="AK71" s="30" t="s">
        <v>102</v>
      </c>
      <c r="AL71" s="30" t="s">
        <v>102</v>
      </c>
      <c r="AM71" s="30" t="s">
        <v>102</v>
      </c>
      <c r="AN71" s="30" t="s">
        <v>102</v>
      </c>
      <c r="AO71" s="30"/>
      <c r="AP71" s="30" t="s">
        <v>6</v>
      </c>
      <c r="AQ71" s="30" t="s">
        <v>79</v>
      </c>
      <c r="AR71" s="30" t="s">
        <v>209</v>
      </c>
      <c r="AS71" s="30" t="s">
        <v>209</v>
      </c>
      <c r="AT71" s="31" t="s">
        <v>98</v>
      </c>
      <c r="AU71" s="31" t="s">
        <v>98</v>
      </c>
      <c r="AV71">
        <v>0.2</v>
      </c>
      <c r="AW71">
        <v>0.21428571428571427</v>
      </c>
      <c r="AX71">
        <v>0.35714285714285715</v>
      </c>
      <c r="AY71">
        <v>0.2714285714285714</v>
      </c>
      <c r="BB71">
        <v>0.23684210526315788</v>
      </c>
      <c r="BC71">
        <v>0.5</v>
      </c>
      <c r="BD71">
        <v>0.42857142857142855</v>
      </c>
      <c r="BE71">
        <v>0.5714285714285714</v>
      </c>
      <c r="BF71" t="s">
        <v>102</v>
      </c>
      <c r="BG71">
        <v>0.15714285714285714</v>
      </c>
    </row>
    <row r="72" spans="1:59" ht="12.75">
      <c r="A72">
        <v>187</v>
      </c>
      <c r="B72" t="s">
        <v>167</v>
      </c>
      <c r="C72">
        <v>1975</v>
      </c>
      <c r="D72">
        <v>1979</v>
      </c>
      <c r="E72" s="5">
        <v>0.8918309050830214</v>
      </c>
      <c r="F72" s="17" t="s">
        <v>98</v>
      </c>
      <c r="G72" s="17" t="s">
        <v>98</v>
      </c>
      <c r="H72" s="9">
        <v>1</v>
      </c>
      <c r="I72">
        <v>0</v>
      </c>
      <c r="J72">
        <v>0</v>
      </c>
      <c r="K72">
        <v>1348</v>
      </c>
      <c r="L72">
        <v>3000</v>
      </c>
      <c r="M72">
        <v>5000</v>
      </c>
      <c r="N72" s="5">
        <v>0.0068374</v>
      </c>
      <c r="O72" s="5">
        <v>0.0008293</v>
      </c>
      <c r="P72" s="5">
        <v>0.9482793318575166</v>
      </c>
      <c r="Q72" s="5">
        <v>0.0089528</v>
      </c>
      <c r="R72" s="5">
        <v>0.0004883</v>
      </c>
      <c r="S72" s="33">
        <v>-9</v>
      </c>
      <c r="T72" s="33">
        <v>-9</v>
      </c>
      <c r="U72" s="5">
        <v>0.0012569114471821618</v>
      </c>
      <c r="V72" s="33">
        <v>-9</v>
      </c>
      <c r="W72" s="34">
        <v>-9</v>
      </c>
      <c r="X72" s="34">
        <v>1080.774193548387</v>
      </c>
      <c r="Y72">
        <v>-9</v>
      </c>
      <c r="Z72">
        <v>67008</v>
      </c>
      <c r="AA72">
        <v>643</v>
      </c>
      <c r="AB72">
        <v>62</v>
      </c>
      <c r="AD72" s="29">
        <v>187</v>
      </c>
      <c r="AE72" s="29">
        <v>1435</v>
      </c>
      <c r="AF72" s="29" t="s">
        <v>167</v>
      </c>
      <c r="AG72" s="29">
        <v>1975</v>
      </c>
      <c r="AH72" s="30" t="s">
        <v>77</v>
      </c>
      <c r="AI72" s="30" t="s">
        <v>77</v>
      </c>
      <c r="AJ72" s="30" t="s">
        <v>77</v>
      </c>
      <c r="AK72" s="30" t="s">
        <v>102</v>
      </c>
      <c r="AL72" s="30" t="s">
        <v>102</v>
      </c>
      <c r="AM72" s="30" t="s">
        <v>102</v>
      </c>
      <c r="AN72" s="30" t="s">
        <v>102</v>
      </c>
      <c r="AO72" s="30"/>
      <c r="AP72" s="30" t="s">
        <v>77</v>
      </c>
      <c r="AQ72" s="30" t="s">
        <v>76</v>
      </c>
      <c r="AR72" s="30" t="s">
        <v>209</v>
      </c>
      <c r="AS72" s="30" t="s">
        <v>209</v>
      </c>
      <c r="AT72" s="31" t="s">
        <v>98</v>
      </c>
      <c r="AU72" s="31" t="s">
        <v>98</v>
      </c>
      <c r="AV72">
        <v>0.19718309859154928</v>
      </c>
      <c r="AW72">
        <v>0.2112676056338028</v>
      </c>
      <c r="AX72">
        <v>0.352112676056338</v>
      </c>
      <c r="AY72">
        <v>0.2676056338028169</v>
      </c>
      <c r="BB72">
        <v>0.23076923076923078</v>
      </c>
      <c r="BC72">
        <v>0.48717948717948717</v>
      </c>
      <c r="BD72">
        <v>0.4</v>
      </c>
      <c r="BE72">
        <v>0.5333333333333333</v>
      </c>
      <c r="BF72" t="s">
        <v>102</v>
      </c>
      <c r="BG72">
        <v>0.15492957746478872</v>
      </c>
    </row>
    <row r="73" spans="1:59" ht="12.75">
      <c r="A73">
        <v>189</v>
      </c>
      <c r="B73" t="s">
        <v>168</v>
      </c>
      <c r="C73">
        <v>1977</v>
      </c>
      <c r="D73">
        <v>1978</v>
      </c>
      <c r="E73" s="5">
        <v>0.1006129310601327</v>
      </c>
      <c r="F73" s="17" t="s">
        <v>102</v>
      </c>
      <c r="G73" s="17" t="s">
        <v>102</v>
      </c>
      <c r="H73" s="9">
        <v>0</v>
      </c>
      <c r="I73">
        <v>0</v>
      </c>
      <c r="J73">
        <v>2</v>
      </c>
      <c r="K73">
        <v>226</v>
      </c>
      <c r="L73">
        <v>3500</v>
      </c>
      <c r="M73">
        <v>2500</v>
      </c>
      <c r="N73" s="5">
        <v>0.0006763</v>
      </c>
      <c r="O73" s="5">
        <v>0.0060455000000000005</v>
      </c>
      <c r="P73" s="5">
        <v>0.10121699129472735</v>
      </c>
      <c r="Q73" s="5">
        <v>0.0006953</v>
      </c>
      <c r="R73" s="5">
        <v>0.0061741</v>
      </c>
      <c r="S73" s="5">
        <v>0.10310750664988895</v>
      </c>
      <c r="T73" s="5">
        <v>0.001061333552139121</v>
      </c>
      <c r="U73" s="5">
        <v>0.009232131847455662</v>
      </c>
      <c r="V73" s="5">
        <v>0.21962097026563343</v>
      </c>
      <c r="W73" s="34">
        <v>599.4528301886793</v>
      </c>
      <c r="X73" s="34">
        <v>2130.035294117647</v>
      </c>
      <c r="Y73">
        <v>31771</v>
      </c>
      <c r="Z73">
        <v>905265</v>
      </c>
      <c r="AA73">
        <v>53</v>
      </c>
      <c r="AB73">
        <v>425</v>
      </c>
      <c r="AD73" s="29">
        <v>189</v>
      </c>
      <c r="AE73" s="29">
        <v>2069</v>
      </c>
      <c r="AF73" s="29" t="s">
        <v>168</v>
      </c>
      <c r="AG73" s="29">
        <v>1977</v>
      </c>
      <c r="AH73" s="30" t="s">
        <v>81</v>
      </c>
      <c r="AI73" s="30" t="s">
        <v>81</v>
      </c>
      <c r="AJ73" s="30" t="s">
        <v>81</v>
      </c>
      <c r="AK73" s="30" t="s">
        <v>102</v>
      </c>
      <c r="AL73" s="30" t="s">
        <v>102</v>
      </c>
      <c r="AM73" s="30" t="s">
        <v>102</v>
      </c>
      <c r="AN73" s="30" t="s">
        <v>102</v>
      </c>
      <c r="AO73" s="30"/>
      <c r="AP73" s="30" t="s">
        <v>81</v>
      </c>
      <c r="AQ73" s="30" t="s">
        <v>254</v>
      </c>
      <c r="AR73" s="30" t="s">
        <v>209</v>
      </c>
      <c r="AS73" s="30" t="s">
        <v>209</v>
      </c>
      <c r="AT73" s="31" t="s">
        <v>102</v>
      </c>
      <c r="AU73" s="31" t="s">
        <v>102</v>
      </c>
      <c r="AV73">
        <v>0.19444444444444445</v>
      </c>
      <c r="AW73">
        <v>0.20833333333333334</v>
      </c>
      <c r="AX73">
        <v>0.3472222222222222</v>
      </c>
      <c r="AY73">
        <v>0.2638888888888889</v>
      </c>
      <c r="BB73">
        <v>0.225</v>
      </c>
      <c r="BC73">
        <v>0.475</v>
      </c>
      <c r="BD73">
        <v>0.375</v>
      </c>
      <c r="BE73">
        <v>0.5</v>
      </c>
      <c r="BF73" t="s">
        <v>102</v>
      </c>
      <c r="BG73">
        <v>0.1527777777777778</v>
      </c>
    </row>
    <row r="74" spans="1:59" ht="12.75">
      <c r="A74">
        <v>190</v>
      </c>
      <c r="B74" t="s">
        <v>169</v>
      </c>
      <c r="C74">
        <v>1978</v>
      </c>
      <c r="D74">
        <v>1979</v>
      </c>
      <c r="E74" s="5">
        <v>0.6576725820360368</v>
      </c>
      <c r="F74" s="17" t="s">
        <v>102</v>
      </c>
      <c r="G74" s="17" t="s">
        <v>102</v>
      </c>
      <c r="H74" s="9">
        <v>0</v>
      </c>
      <c r="I74">
        <v>0</v>
      </c>
      <c r="J74">
        <v>1</v>
      </c>
      <c r="K74">
        <v>165</v>
      </c>
      <c r="L74">
        <v>2000</v>
      </c>
      <c r="M74">
        <v>1000</v>
      </c>
      <c r="N74" s="5">
        <v>0.0028981</v>
      </c>
      <c r="O74" s="5">
        <v>0.0015085</v>
      </c>
      <c r="P74" s="5">
        <v>0.6730097527784078</v>
      </c>
      <c r="Q74" s="5">
        <v>0.0029673</v>
      </c>
      <c r="R74" s="5">
        <v>0.0014417</v>
      </c>
      <c r="S74" s="5">
        <v>0.7296335083936075</v>
      </c>
      <c r="T74" s="5">
        <v>0.003921316525582207</v>
      </c>
      <c r="U74" s="5">
        <v>0.0014530481115567118</v>
      </c>
      <c r="V74" s="5">
        <v>0.9245380675942227</v>
      </c>
      <c r="W74" s="34">
        <v>51518.07142857143</v>
      </c>
      <c r="X74" s="34">
        <v>4204.9682539682535</v>
      </c>
      <c r="Y74">
        <v>2885012</v>
      </c>
      <c r="Z74">
        <v>264913</v>
      </c>
      <c r="AA74">
        <v>56</v>
      </c>
      <c r="AB74">
        <v>63</v>
      </c>
      <c r="AD74" s="29">
        <v>190</v>
      </c>
      <c r="AE74" s="29">
        <v>2141</v>
      </c>
      <c r="AF74" s="29" t="s">
        <v>169</v>
      </c>
      <c r="AG74" s="29">
        <v>1978</v>
      </c>
      <c r="AH74" s="30" t="s">
        <v>84</v>
      </c>
      <c r="AI74" s="30" t="s">
        <v>84</v>
      </c>
      <c r="AJ74" s="30" t="s">
        <v>84</v>
      </c>
      <c r="AK74" s="30" t="s">
        <v>102</v>
      </c>
      <c r="AL74" s="30" t="s">
        <v>102</v>
      </c>
      <c r="AM74" s="30" t="s">
        <v>102</v>
      </c>
      <c r="AN74" s="30" t="s">
        <v>102</v>
      </c>
      <c r="AO74" s="30"/>
      <c r="AP74" s="30" t="s">
        <v>255</v>
      </c>
      <c r="AQ74" s="30" t="s">
        <v>83</v>
      </c>
      <c r="AR74" s="30" t="s">
        <v>209</v>
      </c>
      <c r="AS74" s="30" t="s">
        <v>209</v>
      </c>
      <c r="AT74" s="31" t="s">
        <v>102</v>
      </c>
      <c r="AU74" s="31" t="s">
        <v>102</v>
      </c>
      <c r="AV74">
        <v>0.1917808219178082</v>
      </c>
      <c r="AW74">
        <v>0.2054794520547945</v>
      </c>
      <c r="AX74">
        <v>0.3424657534246575</v>
      </c>
      <c r="AY74">
        <v>0.2602739726027397</v>
      </c>
      <c r="BB74">
        <v>0.21951219512195122</v>
      </c>
      <c r="BC74">
        <v>0.4634146341463415</v>
      </c>
      <c r="BD74">
        <v>0.35294117647058826</v>
      </c>
      <c r="BE74">
        <v>0.47058823529411764</v>
      </c>
      <c r="BF74" t="s">
        <v>102</v>
      </c>
      <c r="BG74">
        <v>0.1506849315068493</v>
      </c>
    </row>
    <row r="75" spans="1:59" ht="12.75">
      <c r="A75">
        <v>193</v>
      </c>
      <c r="B75" t="s">
        <v>170</v>
      </c>
      <c r="C75">
        <v>1979</v>
      </c>
      <c r="D75">
        <v>1979</v>
      </c>
      <c r="E75" s="5">
        <v>0.9294567425353907</v>
      </c>
      <c r="F75" s="17" t="s">
        <v>98</v>
      </c>
      <c r="G75" s="17" t="s">
        <v>98</v>
      </c>
      <c r="H75" s="9">
        <v>1</v>
      </c>
      <c r="I75">
        <v>0</v>
      </c>
      <c r="J75">
        <v>0</v>
      </c>
      <c r="K75">
        <v>22</v>
      </c>
      <c r="L75">
        <v>13000</v>
      </c>
      <c r="M75">
        <v>8000</v>
      </c>
      <c r="N75" s="5">
        <v>0.1179594</v>
      </c>
      <c r="O75" s="5">
        <v>0.0089528</v>
      </c>
      <c r="P75" s="5">
        <v>0.9294567425353907</v>
      </c>
      <c r="Q75" s="5">
        <v>0.1179594</v>
      </c>
      <c r="R75" s="5">
        <v>0.0089528</v>
      </c>
      <c r="S75" s="33">
        <v>-9</v>
      </c>
      <c r="T75" s="5">
        <v>0.1129235189479403</v>
      </c>
      <c r="U75" s="33">
        <v>-9</v>
      </c>
      <c r="V75" s="33">
        <v>-9</v>
      </c>
      <c r="W75" s="34">
        <v>6521.739130434783</v>
      </c>
      <c r="X75" s="34">
        <v>-9</v>
      </c>
      <c r="Y75">
        <v>30000000</v>
      </c>
      <c r="Z75">
        <v>-9</v>
      </c>
      <c r="AA75">
        <v>4600</v>
      </c>
      <c r="AB75">
        <v>650</v>
      </c>
      <c r="AD75" s="29">
        <v>193</v>
      </c>
      <c r="AE75" s="29">
        <v>3007</v>
      </c>
      <c r="AF75" s="29" t="s">
        <v>170</v>
      </c>
      <c r="AG75" s="29">
        <v>1979</v>
      </c>
      <c r="AH75" s="30" t="s">
        <v>40</v>
      </c>
      <c r="AI75" s="30" t="s">
        <v>40</v>
      </c>
      <c r="AJ75" s="30" t="s">
        <v>40</v>
      </c>
      <c r="AK75" s="30" t="s">
        <v>102</v>
      </c>
      <c r="AL75" s="30" t="s">
        <v>102</v>
      </c>
      <c r="AM75" s="30" t="s">
        <v>102</v>
      </c>
      <c r="AN75" s="30" t="s">
        <v>102</v>
      </c>
      <c r="AO75" s="30"/>
      <c r="AP75" s="30" t="s">
        <v>40</v>
      </c>
      <c r="AQ75" s="30" t="s">
        <v>77</v>
      </c>
      <c r="AR75" s="30" t="s">
        <v>209</v>
      </c>
      <c r="AS75" s="30" t="s">
        <v>209</v>
      </c>
      <c r="AT75" s="31" t="s">
        <v>98</v>
      </c>
      <c r="AU75" s="31" t="s">
        <v>98</v>
      </c>
      <c r="AV75">
        <v>0.1891891891891892</v>
      </c>
      <c r="AW75">
        <v>0.20270270270270271</v>
      </c>
      <c r="AX75">
        <v>0.33783783783783783</v>
      </c>
      <c r="AY75">
        <v>0.25675675675675674</v>
      </c>
      <c r="BB75">
        <v>0.21428571428571427</v>
      </c>
      <c r="BC75">
        <v>0.4523809523809524</v>
      </c>
      <c r="BD75">
        <v>0.3333333333333333</v>
      </c>
      <c r="BE75">
        <v>0.4444444444444444</v>
      </c>
      <c r="BF75" t="s">
        <v>102</v>
      </c>
      <c r="BG75">
        <v>0.14864864864864866</v>
      </c>
    </row>
    <row r="76" spans="1:59" ht="12.75">
      <c r="A76">
        <v>199</v>
      </c>
      <c r="B76" t="s">
        <v>171</v>
      </c>
      <c r="C76">
        <v>1980</v>
      </c>
      <c r="D76">
        <v>1988</v>
      </c>
      <c r="E76" s="5">
        <v>0.41831632108688693</v>
      </c>
      <c r="F76" s="17" t="s">
        <v>142</v>
      </c>
      <c r="G76" s="17" t="s">
        <v>102</v>
      </c>
      <c r="H76" s="9">
        <v>1</v>
      </c>
      <c r="I76">
        <v>0</v>
      </c>
      <c r="J76">
        <v>0</v>
      </c>
      <c r="K76">
        <v>2890</v>
      </c>
      <c r="L76">
        <v>500000</v>
      </c>
      <c r="M76">
        <v>750000</v>
      </c>
      <c r="N76" s="5">
        <v>0.0058809</v>
      </c>
      <c r="O76" s="5">
        <v>0.0081776</v>
      </c>
      <c r="P76" s="5">
        <v>0.48744779111146436</v>
      </c>
      <c r="Q76" s="5">
        <v>0.0110404</v>
      </c>
      <c r="R76" s="5">
        <v>0.011609</v>
      </c>
      <c r="S76" s="5">
        <v>0.5612761853818515</v>
      </c>
      <c r="T76" s="5">
        <v>0.010711428557895962</v>
      </c>
      <c r="U76" s="5">
        <v>0.008372631726273557</v>
      </c>
      <c r="V76" s="5">
        <v>0.41495688305329353</v>
      </c>
      <c r="W76" s="34">
        <v>7876.232558139535</v>
      </c>
      <c r="X76" s="34">
        <v>11104.613114754098</v>
      </c>
      <c r="Y76">
        <v>3386780</v>
      </c>
      <c r="Z76">
        <v>3386907</v>
      </c>
      <c r="AA76">
        <v>430</v>
      </c>
      <c r="AB76">
        <v>305</v>
      </c>
      <c r="AD76" s="29">
        <v>199</v>
      </c>
      <c r="AE76" s="29">
        <v>2115</v>
      </c>
      <c r="AF76" s="29" t="s">
        <v>171</v>
      </c>
      <c r="AG76" s="29">
        <v>1980</v>
      </c>
      <c r="AH76" s="30" t="s">
        <v>68</v>
      </c>
      <c r="AI76" s="30" t="s">
        <v>68</v>
      </c>
      <c r="AJ76" s="30" t="s">
        <v>68</v>
      </c>
      <c r="AK76" s="30" t="s">
        <v>102</v>
      </c>
      <c r="AL76" s="30" t="s">
        <v>102</v>
      </c>
      <c r="AM76" s="30" t="s">
        <v>102</v>
      </c>
      <c r="AN76" s="30" t="s">
        <v>102</v>
      </c>
      <c r="AO76" s="30"/>
      <c r="AP76" s="30" t="s">
        <v>68</v>
      </c>
      <c r="AQ76" s="30" t="s">
        <v>21</v>
      </c>
      <c r="AR76" s="30" t="s">
        <v>209</v>
      </c>
      <c r="AS76" s="30" t="s">
        <v>209</v>
      </c>
      <c r="AT76" s="31" t="s">
        <v>142</v>
      </c>
      <c r="AU76" s="31" t="s">
        <v>102</v>
      </c>
      <c r="AV76">
        <v>0.18666666666666668</v>
      </c>
      <c r="AW76">
        <v>0.2</v>
      </c>
      <c r="AX76">
        <v>0.3333333333333333</v>
      </c>
      <c r="AY76">
        <v>0.25333333333333335</v>
      </c>
      <c r="BB76">
        <v>0.20930232558139536</v>
      </c>
      <c r="BC76">
        <v>0.4418604651162791</v>
      </c>
      <c r="BD76">
        <v>0.3157894736842105</v>
      </c>
      <c r="BE76">
        <v>0.42105263157894735</v>
      </c>
      <c r="BF76" t="s">
        <v>102</v>
      </c>
      <c r="BG76">
        <v>0.14666666666666667</v>
      </c>
    </row>
    <row r="77" spans="1:59" ht="12.75">
      <c r="A77">
        <v>202</v>
      </c>
      <c r="B77" t="s">
        <v>172</v>
      </c>
      <c r="C77">
        <v>1982</v>
      </c>
      <c r="D77">
        <v>1982</v>
      </c>
      <c r="E77" s="5">
        <v>0.22706536436795188</v>
      </c>
      <c r="F77" s="17" t="s">
        <v>102</v>
      </c>
      <c r="G77" s="17" t="s">
        <v>102</v>
      </c>
      <c r="H77" s="9">
        <v>1</v>
      </c>
      <c r="I77">
        <v>0</v>
      </c>
      <c r="J77">
        <v>0</v>
      </c>
      <c r="K77">
        <v>88</v>
      </c>
      <c r="L77">
        <v>655</v>
      </c>
      <c r="M77">
        <v>255</v>
      </c>
      <c r="N77" s="5">
        <v>0.0069185</v>
      </c>
      <c r="O77" s="5">
        <v>0.0235507</v>
      </c>
      <c r="P77" s="5">
        <v>0.22706536436795188</v>
      </c>
      <c r="Q77" s="5">
        <v>0.0069185</v>
      </c>
      <c r="R77" s="5">
        <v>0.0235507</v>
      </c>
      <c r="S77" s="5">
        <v>0.212468875035466</v>
      </c>
      <c r="T77" s="5">
        <v>0.005926335791183584</v>
      </c>
      <c r="U77" s="5">
        <v>0.021966388685257215</v>
      </c>
      <c r="V77" s="5">
        <v>0.24724821688433588</v>
      </c>
      <c r="W77" s="34">
        <v>23697.14285714286</v>
      </c>
      <c r="X77" s="34">
        <v>72146.39104477612</v>
      </c>
      <c r="Y77">
        <v>4147000</v>
      </c>
      <c r="Z77">
        <v>24169041</v>
      </c>
      <c r="AA77">
        <v>175</v>
      </c>
      <c r="AB77">
        <v>335</v>
      </c>
      <c r="AD77" s="29">
        <v>202</v>
      </c>
      <c r="AE77" s="29">
        <v>3077</v>
      </c>
      <c r="AF77" s="29" t="s">
        <v>172</v>
      </c>
      <c r="AG77" s="29">
        <v>1982</v>
      </c>
      <c r="AH77" s="30" t="s">
        <v>18</v>
      </c>
      <c r="AI77" s="30" t="s">
        <v>18</v>
      </c>
      <c r="AJ77" s="30" t="s">
        <v>20</v>
      </c>
      <c r="AK77" s="30" t="s">
        <v>102</v>
      </c>
      <c r="AL77" s="30" t="s">
        <v>98</v>
      </c>
      <c r="AM77" s="30" t="s">
        <v>102</v>
      </c>
      <c r="AN77" s="30" t="s">
        <v>98</v>
      </c>
      <c r="AO77" s="30"/>
      <c r="AP77" s="30" t="s">
        <v>18</v>
      </c>
      <c r="AQ77" s="30" t="s">
        <v>20</v>
      </c>
      <c r="AR77" s="30" t="s">
        <v>209</v>
      </c>
      <c r="AS77" s="30" t="s">
        <v>209</v>
      </c>
      <c r="AT77" s="31" t="s">
        <v>102</v>
      </c>
      <c r="AU77" s="31" t="s">
        <v>102</v>
      </c>
      <c r="AV77">
        <v>0.18421052631578946</v>
      </c>
      <c r="AW77">
        <v>0.21052631578947367</v>
      </c>
      <c r="AX77">
        <v>0.32894736842105265</v>
      </c>
      <c r="AY77">
        <v>0.2631578947368421</v>
      </c>
      <c r="BB77">
        <v>0.20454545454545456</v>
      </c>
      <c r="BC77">
        <v>0.4318181818181818</v>
      </c>
      <c r="BD77">
        <v>0.3</v>
      </c>
      <c r="BE77">
        <v>0.4</v>
      </c>
      <c r="BF77" t="s">
        <v>102</v>
      </c>
      <c r="BG77">
        <v>0.14473684210526316</v>
      </c>
    </row>
    <row r="78" spans="1:59" ht="12.75">
      <c r="A78">
        <v>205</v>
      </c>
      <c r="B78" t="s">
        <v>173</v>
      </c>
      <c r="C78">
        <v>1982</v>
      </c>
      <c r="D78">
        <v>1982</v>
      </c>
      <c r="E78" s="5">
        <v>0.4783993989397966</v>
      </c>
      <c r="F78" s="17" t="s">
        <v>142</v>
      </c>
      <c r="G78" s="17" t="s">
        <v>103</v>
      </c>
      <c r="H78" s="9">
        <v>1</v>
      </c>
      <c r="I78">
        <v>0</v>
      </c>
      <c r="J78">
        <v>0</v>
      </c>
      <c r="K78">
        <v>138</v>
      </c>
      <c r="L78">
        <v>1000</v>
      </c>
      <c r="M78">
        <v>235</v>
      </c>
      <c r="N78" s="5">
        <v>0.0034384</v>
      </c>
      <c r="O78" s="5">
        <v>0.0037489</v>
      </c>
      <c r="P78" s="5">
        <v>0.4783993989397966</v>
      </c>
      <c r="Q78" s="5">
        <v>0.0034384</v>
      </c>
      <c r="R78" s="5">
        <v>0.0037489</v>
      </c>
      <c r="S78" s="5">
        <v>0.4393321966701224</v>
      </c>
      <c r="T78" s="5">
        <v>0.007174890809203086</v>
      </c>
      <c r="U78" s="5">
        <v>0.00915646588075614</v>
      </c>
      <c r="V78" s="5">
        <v>0.17445383687699265</v>
      </c>
      <c r="W78" s="34">
        <v>8495.353333333333</v>
      </c>
      <c r="X78" s="34">
        <v>40201.50243902439</v>
      </c>
      <c r="Y78">
        <v>2548606</v>
      </c>
      <c r="Z78">
        <v>8241308</v>
      </c>
      <c r="AA78">
        <v>300</v>
      </c>
      <c r="AB78">
        <v>205</v>
      </c>
      <c r="AD78" s="29">
        <v>205</v>
      </c>
      <c r="AE78" s="29">
        <v>3442</v>
      </c>
      <c r="AF78" s="29" t="s">
        <v>173</v>
      </c>
      <c r="AG78" s="29">
        <v>1982</v>
      </c>
      <c r="AH78" s="30" t="s">
        <v>72</v>
      </c>
      <c r="AI78" s="30" t="s">
        <v>69</v>
      </c>
      <c r="AJ78" s="30" t="s">
        <v>72</v>
      </c>
      <c r="AK78" s="30" t="s">
        <v>98</v>
      </c>
      <c r="AL78" s="30" t="s">
        <v>102</v>
      </c>
      <c r="AM78" s="30" t="s">
        <v>98</v>
      </c>
      <c r="AN78" s="30" t="s">
        <v>98</v>
      </c>
      <c r="AO78" s="30" t="s">
        <v>98</v>
      </c>
      <c r="AP78" s="30" t="s">
        <v>72</v>
      </c>
      <c r="AQ78" s="30" t="s">
        <v>69</v>
      </c>
      <c r="AR78" s="30" t="s">
        <v>209</v>
      </c>
      <c r="AS78" s="30" t="s">
        <v>209</v>
      </c>
      <c r="AT78" s="31" t="s">
        <v>142</v>
      </c>
      <c r="AU78" s="31" t="s">
        <v>103</v>
      </c>
      <c r="AV78">
        <v>0.19480519480519481</v>
      </c>
      <c r="AW78">
        <v>0.2077922077922078</v>
      </c>
      <c r="AX78">
        <v>0.33766233766233766</v>
      </c>
      <c r="AY78">
        <v>0.2727272727272727</v>
      </c>
      <c r="BB78">
        <v>0.2222222222222222</v>
      </c>
      <c r="BC78">
        <v>0.4444444444444444</v>
      </c>
      <c r="BD78">
        <v>0.3333333333333333</v>
      </c>
      <c r="BE78">
        <v>0.42857142857142855</v>
      </c>
      <c r="BF78" t="s">
        <v>102</v>
      </c>
      <c r="BG78">
        <v>0.14285714285714285</v>
      </c>
    </row>
    <row r="79" spans="1:59" ht="12.75">
      <c r="A79">
        <v>208</v>
      </c>
      <c r="B79" t="s">
        <v>170</v>
      </c>
      <c r="C79">
        <v>1987</v>
      </c>
      <c r="D79">
        <v>1987</v>
      </c>
      <c r="E79" s="5">
        <v>0.8930262159086979</v>
      </c>
      <c r="F79" s="17" t="s">
        <v>142</v>
      </c>
      <c r="G79" s="17" t="s">
        <v>103</v>
      </c>
      <c r="H79" s="9">
        <v>1</v>
      </c>
      <c r="I79">
        <v>0</v>
      </c>
      <c r="J79">
        <v>0</v>
      </c>
      <c r="K79">
        <v>33</v>
      </c>
      <c r="L79">
        <v>1800</v>
      </c>
      <c r="M79">
        <v>2200</v>
      </c>
      <c r="N79" s="5">
        <v>0.1084675</v>
      </c>
      <c r="O79" s="5">
        <v>0.0129931</v>
      </c>
      <c r="P79" s="5">
        <v>0.8930262159086979</v>
      </c>
      <c r="Q79" s="5">
        <v>0.1084675</v>
      </c>
      <c r="R79" s="5">
        <v>0.0129931</v>
      </c>
      <c r="S79" s="33">
        <v>-9</v>
      </c>
      <c r="T79" s="5">
        <v>0.06544879904047587</v>
      </c>
      <c r="U79" s="33">
        <v>-9</v>
      </c>
      <c r="V79" s="33">
        <v>-9</v>
      </c>
      <c r="W79" s="34">
        <v>1597.7337110481587</v>
      </c>
      <c r="X79" s="34">
        <v>-9</v>
      </c>
      <c r="Y79">
        <v>5640000</v>
      </c>
      <c r="Z79">
        <v>-9</v>
      </c>
      <c r="AA79">
        <v>3530</v>
      </c>
      <c r="AB79">
        <v>1260</v>
      </c>
      <c r="AD79" s="29">
        <v>208</v>
      </c>
      <c r="AE79" s="29">
        <v>3638</v>
      </c>
      <c r="AF79" s="29" t="s">
        <v>170</v>
      </c>
      <c r="AG79" s="29">
        <v>1987</v>
      </c>
      <c r="AH79" s="30" t="s">
        <v>40</v>
      </c>
      <c r="AI79" s="30" t="s">
        <v>40</v>
      </c>
      <c r="AJ79" s="30" t="s">
        <v>77</v>
      </c>
      <c r="AK79" s="30" t="s">
        <v>102</v>
      </c>
      <c r="AL79" s="30" t="s">
        <v>98</v>
      </c>
      <c r="AM79" s="30" t="s">
        <v>102</v>
      </c>
      <c r="AN79" s="30" t="s">
        <v>98</v>
      </c>
      <c r="AO79" s="30"/>
      <c r="AP79" s="30" t="s">
        <v>40</v>
      </c>
      <c r="AQ79" s="30" t="s">
        <v>77</v>
      </c>
      <c r="AR79" s="30" t="s">
        <v>209</v>
      </c>
      <c r="AS79" s="30" t="s">
        <v>209</v>
      </c>
      <c r="AT79" s="31" t="s">
        <v>142</v>
      </c>
      <c r="AU79" s="31" t="s">
        <v>103</v>
      </c>
      <c r="AV79">
        <v>0.19230769230769232</v>
      </c>
      <c r="AW79">
        <v>0.21794871794871795</v>
      </c>
      <c r="AX79">
        <v>0.3333333333333333</v>
      </c>
      <c r="AY79">
        <v>0.28205128205128205</v>
      </c>
      <c r="BB79">
        <v>0.21739130434782608</v>
      </c>
      <c r="BC79">
        <v>0.43478260869565216</v>
      </c>
      <c r="BD79">
        <v>0.3181818181818182</v>
      </c>
      <c r="BE79">
        <v>0.4090909090909091</v>
      </c>
      <c r="BF79" t="s">
        <v>102</v>
      </c>
      <c r="BG79">
        <v>0.14102564102564102</v>
      </c>
    </row>
    <row r="80" spans="1:59" ht="52.5" customHeight="1">
      <c r="A80">
        <v>211</v>
      </c>
      <c r="B80" t="s">
        <v>174</v>
      </c>
      <c r="C80">
        <v>1990</v>
      </c>
      <c r="D80">
        <v>1991</v>
      </c>
      <c r="E80" s="5">
        <v>0.7805092240045198</v>
      </c>
      <c r="F80" s="17" t="s">
        <v>102</v>
      </c>
      <c r="G80" s="17" t="s">
        <v>102</v>
      </c>
      <c r="H80" s="9">
        <v>0</v>
      </c>
      <c r="I80">
        <v>4</v>
      </c>
      <c r="J80">
        <v>0</v>
      </c>
      <c r="K80">
        <v>253</v>
      </c>
      <c r="L80">
        <v>25000</v>
      </c>
      <c r="M80">
        <v>1343</v>
      </c>
      <c r="N80" s="5">
        <v>0.0127095</v>
      </c>
      <c r="O80" s="5">
        <v>0.0035741</v>
      </c>
      <c r="P80" s="5">
        <v>0.1096930569178067</v>
      </c>
      <c r="Q80" s="5">
        <v>0.0083543</v>
      </c>
      <c r="R80" s="5">
        <v>0.0678064</v>
      </c>
      <c r="S80" s="5">
        <v>0.7884985470262836</v>
      </c>
      <c r="T80" s="5">
        <v>0.029616402068182415</v>
      </c>
      <c r="U80" s="5">
        <v>0.007944100966194375</v>
      </c>
      <c r="V80" s="5">
        <v>0.0032989823895536057</v>
      </c>
      <c r="W80" s="34">
        <v>6194.244604316546</v>
      </c>
      <c r="X80" s="34">
        <v>1871428.5714285714</v>
      </c>
      <c r="Y80">
        <v>8610000</v>
      </c>
      <c r="Z80">
        <v>13100000</v>
      </c>
      <c r="AA80">
        <v>1390</v>
      </c>
      <c r="AB80">
        <v>7</v>
      </c>
      <c r="AD80" s="29">
        <v>211</v>
      </c>
      <c r="AE80" s="29">
        <v>3957</v>
      </c>
      <c r="AF80" s="29" t="s">
        <v>174</v>
      </c>
      <c r="AG80" s="29">
        <v>1990</v>
      </c>
      <c r="AH80" s="30" t="s">
        <v>68</v>
      </c>
      <c r="AI80" s="30" t="s">
        <v>68</v>
      </c>
      <c r="AJ80" s="30" t="s">
        <v>68</v>
      </c>
      <c r="AK80" s="30" t="s">
        <v>102</v>
      </c>
      <c r="AL80" s="30" t="s">
        <v>102</v>
      </c>
      <c r="AM80" s="30" t="s">
        <v>102</v>
      </c>
      <c r="AN80" s="30" t="s">
        <v>102</v>
      </c>
      <c r="AO80" s="30"/>
      <c r="AP80" s="30" t="s">
        <v>68</v>
      </c>
      <c r="AQ80" s="30" t="s">
        <v>85</v>
      </c>
      <c r="AR80" s="30" t="s">
        <v>209</v>
      </c>
      <c r="AS80" s="30" t="s">
        <v>256</v>
      </c>
      <c r="AT80" s="31" t="s">
        <v>102</v>
      </c>
      <c r="AU80" s="31" t="s">
        <v>102</v>
      </c>
      <c r="AV80">
        <v>0.189873417721519</v>
      </c>
      <c r="AW80">
        <v>0.21518987341772153</v>
      </c>
      <c r="AX80">
        <v>0.3291139240506329</v>
      </c>
      <c r="AY80">
        <v>0.27848101265822783</v>
      </c>
      <c r="BB80">
        <v>0.2127659574468085</v>
      </c>
      <c r="BC80">
        <v>0.425531914893617</v>
      </c>
      <c r="BD80">
        <v>0.30434782608695654</v>
      </c>
      <c r="BE80">
        <v>0.391304347826087</v>
      </c>
      <c r="BF80" t="s">
        <v>102</v>
      </c>
      <c r="BG80">
        <v>0.13924050632911392</v>
      </c>
    </row>
    <row r="81" spans="32:57" ht="12.75">
      <c r="AF81" t="s">
        <v>313</v>
      </c>
      <c r="AZ81">
        <f>AZ33</f>
        <v>0.15151515151515152</v>
      </c>
      <c r="BA81">
        <f>BA33</f>
        <v>0.18181818181818182</v>
      </c>
      <c r="BB81">
        <f>BB80</f>
        <v>0.2127659574468085</v>
      </c>
      <c r="BC81">
        <f>BC80</f>
        <v>0.425531914893617</v>
      </c>
      <c r="BD81">
        <f>BD80</f>
        <v>0.30434782608695654</v>
      </c>
      <c r="BE81">
        <f>BE80</f>
        <v>0.391304347826087</v>
      </c>
    </row>
    <row r="82" spans="32:53" ht="12.75">
      <c r="AF82" t="s">
        <v>314</v>
      </c>
      <c r="AK82">
        <f>COUNTIF(AK2:AK80,"Y")</f>
        <v>15</v>
      </c>
      <c r="AL82">
        <f>COUNTIF(AL2:AL80,"Y")</f>
        <v>17</v>
      </c>
      <c r="AM82">
        <f>COUNTIF(AM2:AM80,"Y")</f>
        <v>26</v>
      </c>
      <c r="AN82">
        <f>COUNTIF(AN2:AN80,"Y")</f>
        <v>22</v>
      </c>
      <c r="AO82">
        <f>COUNTIF(AO2:AO80,"Y")</f>
        <v>6</v>
      </c>
      <c r="AZ82" t="s">
        <v>308</v>
      </c>
      <c r="BA82" t="s">
        <v>309</v>
      </c>
    </row>
    <row r="83" spans="51:53" ht="12.75">
      <c r="AY83" t="s">
        <v>299</v>
      </c>
      <c r="AZ83">
        <f>AZ81</f>
        <v>0.15151515151515152</v>
      </c>
      <c r="BA83">
        <f>BA81</f>
        <v>0.18181818181818182</v>
      </c>
    </row>
    <row r="84" spans="47:58" ht="12.75">
      <c r="AU84" t="s">
        <v>299</v>
      </c>
      <c r="AY84" t="s">
        <v>300</v>
      </c>
      <c r="AZ84">
        <f>BB81</f>
        <v>0.2127659574468085</v>
      </c>
      <c r="BA84">
        <f>BC81</f>
        <v>0.425531914893617</v>
      </c>
      <c r="BF84">
        <f>COUNTIF(BF2:BF80,"Y")</f>
        <v>11</v>
      </c>
    </row>
    <row r="85" spans="39:53" ht="12.75">
      <c r="AM85" t="s">
        <v>312</v>
      </c>
      <c r="AU85" t="s">
        <v>300</v>
      </c>
      <c r="AY85" t="s">
        <v>301</v>
      </c>
      <c r="AZ85">
        <f>BD81</f>
        <v>0.30434782608695654</v>
      </c>
      <c r="BA85">
        <f>BE81</f>
        <v>0.391304347826087</v>
      </c>
    </row>
    <row r="86" ht="12.75">
      <c r="AU86" t="s">
        <v>301</v>
      </c>
    </row>
    <row r="88" ht="12.75">
      <c r="AY88" t="s">
        <v>338</v>
      </c>
    </row>
  </sheetData>
  <sheetProtection/>
  <printOptions headings="1"/>
  <pageMargins left="0.75" right="0.75" top="1" bottom="1" header="0.5" footer="0.5"/>
  <pageSetup horizontalDpi="600" verticalDpi="600" orientation="landscape" scale="85" r:id="rId1"/>
  <headerFooter alignWithMargins="0">
    <oddHeader>&amp;C&amp;F&amp;RPage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O172"/>
  <sheetViews>
    <sheetView zoomScale="85" zoomScaleNormal="85" zoomScalePageLayoutView="0" workbookViewId="0" topLeftCell="A1">
      <pane ySplit="1" topLeftCell="A135" activePane="bottomLeft" state="frozen"/>
      <selection pane="topLeft" activeCell="A1" sqref="A1"/>
      <selection pane="bottomLeft" activeCell="H161" sqref="H161"/>
    </sheetView>
  </sheetViews>
  <sheetFormatPr defaultColWidth="9.140625" defaultRowHeight="12.75"/>
  <cols>
    <col min="1" max="5" width="9.140625" style="2" customWidth="1"/>
    <col min="6" max="6" width="11.140625" style="11" bestFit="1" customWidth="1"/>
    <col min="7" max="8" width="9.28125" style="11" bestFit="1" customWidth="1"/>
    <col min="9" max="9" width="12.00390625" style="11" bestFit="1" customWidth="1"/>
    <col min="10" max="10" width="9.7109375" style="11" bestFit="1" customWidth="1"/>
    <col min="11" max="11" width="11.7109375" style="11" bestFit="1" customWidth="1"/>
    <col min="12" max="16384" width="9.140625" style="2" customWidth="1"/>
  </cols>
  <sheetData>
    <row r="1" spans="1:15" ht="12.75">
      <c r="A1" s="10" t="s">
        <v>0</v>
      </c>
      <c r="B1" s="10" t="s">
        <v>175</v>
      </c>
      <c r="C1" s="10" t="s">
        <v>178</v>
      </c>
      <c r="D1" s="10" t="s">
        <v>179</v>
      </c>
      <c r="E1" s="10" t="s">
        <v>180</v>
      </c>
      <c r="F1" s="21" t="s">
        <v>191</v>
      </c>
      <c r="G1" s="21" t="s">
        <v>189</v>
      </c>
      <c r="H1" s="21" t="s">
        <v>190</v>
      </c>
      <c r="I1" s="21" t="s">
        <v>194</v>
      </c>
      <c r="J1" s="21" t="s">
        <v>192</v>
      </c>
      <c r="K1" s="21" t="s">
        <v>193</v>
      </c>
      <c r="L1" s="10" t="s">
        <v>198</v>
      </c>
      <c r="M1" s="10" t="s">
        <v>195</v>
      </c>
      <c r="N1" s="10" t="s">
        <v>196</v>
      </c>
      <c r="O1" s="10" t="s">
        <v>197</v>
      </c>
    </row>
    <row r="2" spans="1:15" s="3" customFormat="1" ht="13.5" thickBot="1">
      <c r="A2" s="3">
        <v>1</v>
      </c>
      <c r="B2" s="3">
        <v>1823</v>
      </c>
      <c r="C2" s="6">
        <v>0.8294401951354046</v>
      </c>
      <c r="D2" s="6">
        <v>0.1467643</v>
      </c>
      <c r="E2" s="6">
        <v>0.0301795</v>
      </c>
      <c r="F2" s="19">
        <v>-9</v>
      </c>
      <c r="G2" s="6">
        <v>0.20679168659951563</v>
      </c>
      <c r="H2" s="19">
        <v>-9</v>
      </c>
      <c r="I2" s="19">
        <v>-9</v>
      </c>
      <c r="J2" s="6">
        <v>53.00390625</v>
      </c>
      <c r="K2" s="19">
        <v>-9</v>
      </c>
      <c r="L2" s="3">
        <v>13569</v>
      </c>
      <c r="M2" s="3">
        <v>-9</v>
      </c>
      <c r="N2" s="3">
        <v>256</v>
      </c>
      <c r="O2" s="3">
        <v>114</v>
      </c>
    </row>
    <row r="3" spans="1:15" ht="13.5" thickTop="1">
      <c r="A3" s="2">
        <v>4</v>
      </c>
      <c r="B3" s="2">
        <v>1828</v>
      </c>
      <c r="C3" s="11">
        <v>0.7285187792059701</v>
      </c>
      <c r="D3" s="11">
        <v>0.1525648</v>
      </c>
      <c r="E3" s="11">
        <v>0.056853</v>
      </c>
      <c r="F3" s="20">
        <v>-9</v>
      </c>
      <c r="G3" s="11">
        <v>0.2443140261637914</v>
      </c>
      <c r="H3" s="20">
        <v>-9</v>
      </c>
      <c r="I3" s="20">
        <v>-9</v>
      </c>
      <c r="J3" s="11">
        <v>12.158653846153847</v>
      </c>
      <c r="K3" s="20">
        <v>-9</v>
      </c>
      <c r="L3" s="2">
        <v>7587</v>
      </c>
      <c r="M3" s="2">
        <v>-9</v>
      </c>
      <c r="N3" s="2">
        <v>624</v>
      </c>
      <c r="O3" s="2">
        <v>129</v>
      </c>
    </row>
    <row r="4" spans="1:15" s="3" customFormat="1" ht="13.5" thickBot="1">
      <c r="A4" s="3">
        <v>4</v>
      </c>
      <c r="B4" s="3">
        <v>1829</v>
      </c>
      <c r="C4" s="6">
        <v>0.7464142995589503</v>
      </c>
      <c r="D4" s="6">
        <v>0.1653604</v>
      </c>
      <c r="E4" s="6">
        <v>0.0561793</v>
      </c>
      <c r="F4" s="19">
        <v>-9</v>
      </c>
      <c r="G4" s="6">
        <v>0.2797928349746207</v>
      </c>
      <c r="H4" s="19">
        <v>-9</v>
      </c>
      <c r="I4" s="19">
        <v>-9</v>
      </c>
      <c r="J4" s="6">
        <v>10.061021170610212</v>
      </c>
      <c r="K4" s="19">
        <v>-9</v>
      </c>
      <c r="L4" s="3">
        <v>8079</v>
      </c>
      <c r="M4" s="3">
        <v>-9</v>
      </c>
      <c r="N4" s="3">
        <v>803</v>
      </c>
      <c r="O4" s="3">
        <v>129</v>
      </c>
    </row>
    <row r="5" spans="1:15" ht="13.5" thickTop="1">
      <c r="A5" s="2">
        <v>7</v>
      </c>
      <c r="B5" s="2">
        <v>1847</v>
      </c>
      <c r="C5" s="11">
        <v>0.9074447112183933</v>
      </c>
      <c r="D5" s="11">
        <v>0.0845096</v>
      </c>
      <c r="E5" s="11">
        <v>0.0086196</v>
      </c>
      <c r="F5" s="11">
        <v>0.644911295763853</v>
      </c>
      <c r="G5" s="11">
        <v>0.0656656938684721</v>
      </c>
      <c r="H5" s="11">
        <v>0.03615558651505043</v>
      </c>
      <c r="I5" s="11">
        <v>0.4799107424581669</v>
      </c>
      <c r="J5" s="11">
        <v>243.74358974358975</v>
      </c>
      <c r="K5" s="11">
        <v>264.15</v>
      </c>
      <c r="L5" s="2">
        <v>9506</v>
      </c>
      <c r="M5" s="2">
        <v>5283</v>
      </c>
      <c r="N5" s="2">
        <v>39</v>
      </c>
      <c r="O5" s="2">
        <v>20</v>
      </c>
    </row>
    <row r="6" spans="1:15" ht="12.75">
      <c r="A6" s="2">
        <v>7</v>
      </c>
      <c r="B6" s="2">
        <v>1848</v>
      </c>
      <c r="C6" s="11">
        <v>0.9094296751686646</v>
      </c>
      <c r="D6" s="11">
        <v>0.0871742</v>
      </c>
      <c r="E6" s="11">
        <v>0.0086817</v>
      </c>
      <c r="F6" s="20">
        <v>-9</v>
      </c>
      <c r="G6" s="11">
        <v>0.05941180879324863</v>
      </c>
      <c r="H6" s="20">
        <v>-9</v>
      </c>
      <c r="I6" s="20">
        <v>-9</v>
      </c>
      <c r="J6" s="11">
        <v>128.1206896551724</v>
      </c>
      <c r="K6" s="20">
        <v>-9</v>
      </c>
      <c r="L6" s="2">
        <v>7431</v>
      </c>
      <c r="M6" s="2">
        <v>-9</v>
      </c>
      <c r="N6" s="2">
        <v>58</v>
      </c>
      <c r="O6" s="2">
        <v>20</v>
      </c>
    </row>
    <row r="7" spans="1:15" s="3" customFormat="1" ht="13.5" thickBot="1">
      <c r="A7" s="3">
        <v>7</v>
      </c>
      <c r="B7" s="3">
        <v>1846</v>
      </c>
      <c r="C7" s="6">
        <v>0.8218463744627437</v>
      </c>
      <c r="D7" s="6">
        <v>0.0827573</v>
      </c>
      <c r="E7" s="6">
        <v>0.0179395</v>
      </c>
      <c r="F7" s="19">
        <v>-9</v>
      </c>
      <c r="G7" s="6">
        <v>0.057611830316029636</v>
      </c>
      <c r="H7" s="19">
        <v>-9</v>
      </c>
      <c r="I7" s="19">
        <v>-9</v>
      </c>
      <c r="J7" s="6">
        <v>135.1</v>
      </c>
      <c r="K7" s="19">
        <v>-9</v>
      </c>
      <c r="L7" s="3">
        <v>8106</v>
      </c>
      <c r="M7" s="3">
        <v>-9</v>
      </c>
      <c r="N7" s="3">
        <v>60</v>
      </c>
      <c r="O7" s="3">
        <v>21</v>
      </c>
    </row>
    <row r="8" spans="1:15" s="12" customFormat="1" ht="14.25" thickBot="1" thickTop="1">
      <c r="A8" s="12">
        <v>10</v>
      </c>
      <c r="B8" s="12">
        <v>1848</v>
      </c>
      <c r="C8" s="13">
        <v>0.2287681543108818</v>
      </c>
      <c r="D8" s="13">
        <v>0.022553200000000002</v>
      </c>
      <c r="E8" s="13">
        <v>0.0760322</v>
      </c>
      <c r="F8" s="22">
        <v>-9</v>
      </c>
      <c r="G8" s="22">
        <v>-9</v>
      </c>
      <c r="H8" s="13">
        <v>0.12067558657653923</v>
      </c>
      <c r="I8" s="22">
        <v>-9</v>
      </c>
      <c r="J8" s="22">
        <v>-9</v>
      </c>
      <c r="K8" s="13">
        <v>17.295843520782395</v>
      </c>
      <c r="L8" s="12">
        <v>-9</v>
      </c>
      <c r="M8" s="12">
        <v>7074</v>
      </c>
      <c r="N8" s="12">
        <v>79</v>
      </c>
      <c r="O8" s="12">
        <v>409</v>
      </c>
    </row>
    <row r="9" spans="1:15" s="12" customFormat="1" ht="14.25" thickBot="1" thickTop="1">
      <c r="A9" s="12">
        <v>13</v>
      </c>
      <c r="B9" s="12">
        <v>1848</v>
      </c>
      <c r="C9" s="13">
        <v>0.8940127900037573</v>
      </c>
      <c r="D9" s="13">
        <v>0.0485381</v>
      </c>
      <c r="E9" s="13">
        <v>0.0057543</v>
      </c>
      <c r="F9" s="13">
        <v>0.8494596732450255</v>
      </c>
      <c r="G9" s="13">
        <v>0.04609943171679759</v>
      </c>
      <c r="H9" s="13">
        <v>0.00816969154916382</v>
      </c>
      <c r="I9" s="13">
        <v>0.5780201342281879</v>
      </c>
      <c r="J9" s="13">
        <v>25.51851851851852</v>
      </c>
      <c r="K9" s="13">
        <v>18.62962962962963</v>
      </c>
      <c r="L9" s="12">
        <v>3445</v>
      </c>
      <c r="M9" s="12">
        <v>503</v>
      </c>
      <c r="N9" s="12">
        <v>135</v>
      </c>
      <c r="O9" s="12">
        <v>27</v>
      </c>
    </row>
    <row r="10" spans="1:15" s="12" customFormat="1" ht="14.25" thickBot="1" thickTop="1">
      <c r="A10" s="12">
        <v>16</v>
      </c>
      <c r="B10" s="12">
        <v>1849</v>
      </c>
      <c r="C10" s="13">
        <v>0.9737887320057692</v>
      </c>
      <c r="D10" s="13">
        <v>0.243532</v>
      </c>
      <c r="E10" s="13">
        <v>0.0065551</v>
      </c>
      <c r="F10" s="22">
        <v>-9</v>
      </c>
      <c r="G10" s="22">
        <v>-9</v>
      </c>
      <c r="H10" s="22">
        <v>-9</v>
      </c>
      <c r="I10" s="22">
        <v>-9</v>
      </c>
      <c r="J10" s="22">
        <v>-9</v>
      </c>
      <c r="K10" s="22">
        <v>-9</v>
      </c>
      <c r="L10" s="12">
        <v>-9</v>
      </c>
      <c r="M10" s="12">
        <v>-9</v>
      </c>
      <c r="N10" s="12">
        <v>919</v>
      </c>
      <c r="O10" s="12">
        <v>13</v>
      </c>
    </row>
    <row r="11" spans="1:15" ht="13.5" thickTop="1">
      <c r="A11" s="2">
        <v>19</v>
      </c>
      <c r="B11" s="2">
        <v>1851</v>
      </c>
      <c r="C11" s="11">
        <v>0.26323867237008874</v>
      </c>
      <c r="D11" s="11">
        <v>0.0026585</v>
      </c>
      <c r="E11" s="11">
        <v>0.0074407</v>
      </c>
      <c r="F11" s="20">
        <v>-9</v>
      </c>
      <c r="G11" s="20">
        <v>-9</v>
      </c>
      <c r="H11" s="20">
        <v>-9</v>
      </c>
      <c r="I11" s="20">
        <v>-9</v>
      </c>
      <c r="J11" s="20">
        <v>-9</v>
      </c>
      <c r="K11" s="20">
        <v>-9</v>
      </c>
      <c r="L11" s="2">
        <v>-9</v>
      </c>
      <c r="M11" s="2">
        <v>-9</v>
      </c>
      <c r="N11" s="2">
        <v>5</v>
      </c>
      <c r="O11" s="2">
        <v>20</v>
      </c>
    </row>
    <row r="12" spans="1:15" s="3" customFormat="1" ht="13.5" thickBot="1">
      <c r="A12" s="3">
        <v>19</v>
      </c>
      <c r="B12" s="3">
        <v>1852</v>
      </c>
      <c r="C12" s="6">
        <v>0.19347956624633536</v>
      </c>
      <c r="D12" s="6">
        <v>0.0027388</v>
      </c>
      <c r="E12" s="6">
        <v>0.0114167</v>
      </c>
      <c r="F12" s="19">
        <v>-9</v>
      </c>
      <c r="G12" s="19">
        <v>-9</v>
      </c>
      <c r="H12" s="6">
        <v>0.019521603292723667</v>
      </c>
      <c r="I12" s="19">
        <v>-9</v>
      </c>
      <c r="J12" s="19">
        <v>-9</v>
      </c>
      <c r="K12" s="6">
        <v>105.69565217391305</v>
      </c>
      <c r="L12" s="3">
        <v>-9</v>
      </c>
      <c r="M12" s="3">
        <v>2431</v>
      </c>
      <c r="N12" s="3">
        <v>7</v>
      </c>
      <c r="O12" s="3">
        <v>23</v>
      </c>
    </row>
    <row r="13" spans="1:15" ht="13.5" thickTop="1">
      <c r="A13" s="2">
        <v>22</v>
      </c>
      <c r="B13" s="2">
        <v>1853</v>
      </c>
      <c r="C13" s="11">
        <v>0.7418363456279363</v>
      </c>
      <c r="D13" s="11">
        <v>0.1354154</v>
      </c>
      <c r="E13" s="11">
        <v>0.0471254</v>
      </c>
      <c r="F13" s="20">
        <v>-9</v>
      </c>
      <c r="G13" s="11">
        <v>0.2492979196057545</v>
      </c>
      <c r="H13" s="20">
        <v>-9</v>
      </c>
      <c r="I13" s="20">
        <v>-9</v>
      </c>
      <c r="J13" s="11">
        <v>26.18659658344284</v>
      </c>
      <c r="K13" s="20">
        <v>-9</v>
      </c>
      <c r="L13" s="2">
        <v>19928</v>
      </c>
      <c r="M13" s="2">
        <v>-9</v>
      </c>
      <c r="N13" s="2">
        <v>761</v>
      </c>
      <c r="O13" s="2">
        <v>160</v>
      </c>
    </row>
    <row r="14" spans="1:15" ht="12.75">
      <c r="A14" s="2">
        <v>22</v>
      </c>
      <c r="B14" s="2">
        <v>1854</v>
      </c>
      <c r="C14" s="11">
        <v>0.21258240844915433</v>
      </c>
      <c r="D14" s="11">
        <v>0.1369681</v>
      </c>
      <c r="E14" s="11">
        <v>0.5073378000000001</v>
      </c>
      <c r="F14" s="20">
        <v>-9</v>
      </c>
      <c r="G14" s="11">
        <v>0.25684102979953766</v>
      </c>
      <c r="H14" s="20">
        <v>-9</v>
      </c>
      <c r="I14" s="20">
        <v>-9</v>
      </c>
      <c r="J14" s="11">
        <v>28.507272727272728</v>
      </c>
      <c r="K14" s="20">
        <v>-9</v>
      </c>
      <c r="L14" s="2">
        <v>31358</v>
      </c>
      <c r="M14" s="2">
        <v>-9</v>
      </c>
      <c r="N14" s="2">
        <v>1100</v>
      </c>
      <c r="O14" s="2">
        <v>834</v>
      </c>
    </row>
    <row r="15" spans="1:15" ht="12.75">
      <c r="A15" s="2">
        <v>22</v>
      </c>
      <c r="B15" s="2">
        <v>1856</v>
      </c>
      <c r="C15" s="11">
        <v>0.2557174394863171</v>
      </c>
      <c r="D15" s="11">
        <v>0.164031</v>
      </c>
      <c r="E15" s="11">
        <v>0.4774231</v>
      </c>
      <c r="F15" s="11">
        <v>0.435405821427292</v>
      </c>
      <c r="G15" s="11">
        <v>0.30810558749514716</v>
      </c>
      <c r="H15" s="11">
        <v>0.3995229565724415</v>
      </c>
      <c r="I15" s="11">
        <v>0.26247313288100327</v>
      </c>
      <c r="J15" s="11">
        <v>25.683225806451613</v>
      </c>
      <c r="K15" s="11">
        <v>72.167649536647</v>
      </c>
      <c r="L15" s="2">
        <v>39809</v>
      </c>
      <c r="M15" s="2">
        <v>85663</v>
      </c>
      <c r="N15" s="2">
        <v>1550</v>
      </c>
      <c r="O15" s="2">
        <v>1187</v>
      </c>
    </row>
    <row r="16" spans="1:15" s="3" customFormat="1" ht="13.5" thickBot="1">
      <c r="A16" s="3">
        <v>22</v>
      </c>
      <c r="B16" s="3">
        <v>1855</v>
      </c>
      <c r="C16" s="6">
        <v>0.23980165537621617</v>
      </c>
      <c r="D16" s="6">
        <v>0.1532064</v>
      </c>
      <c r="E16" s="6">
        <v>0.4856816</v>
      </c>
      <c r="F16" s="6">
        <v>0.47262951014687227</v>
      </c>
      <c r="G16" s="6">
        <v>0.3428523321958966</v>
      </c>
      <c r="H16" s="6">
        <v>0.3825622363725225</v>
      </c>
      <c r="I16" s="6">
        <v>0.23995419428389222</v>
      </c>
      <c r="J16" s="6">
        <v>18.95</v>
      </c>
      <c r="K16" s="6">
        <v>60.023405972558514</v>
      </c>
      <c r="L16" s="3">
        <v>37900</v>
      </c>
      <c r="M16" s="3">
        <v>74369</v>
      </c>
      <c r="N16" s="3">
        <v>2000</v>
      </c>
      <c r="O16" s="3">
        <v>1239</v>
      </c>
    </row>
    <row r="17" spans="1:15" ht="13.5" thickTop="1">
      <c r="A17" s="2">
        <v>25</v>
      </c>
      <c r="B17" s="2">
        <v>1856</v>
      </c>
      <c r="C17" s="11">
        <v>0.980779417203299</v>
      </c>
      <c r="D17" s="11">
        <v>0.2956996</v>
      </c>
      <c r="E17" s="11">
        <v>0.0057949</v>
      </c>
      <c r="F17" s="20">
        <v>-9</v>
      </c>
      <c r="G17" s="11">
        <v>0.1308687867949006</v>
      </c>
      <c r="H17" s="20">
        <v>-9</v>
      </c>
      <c r="I17" s="20">
        <v>-9</v>
      </c>
      <c r="J17" s="11">
        <v>69.36029411764706</v>
      </c>
      <c r="K17" s="20">
        <v>-9</v>
      </c>
      <c r="L17" s="2">
        <v>18866</v>
      </c>
      <c r="M17" s="2">
        <v>-9</v>
      </c>
      <c r="N17" s="2">
        <v>272</v>
      </c>
      <c r="O17" s="2">
        <v>18</v>
      </c>
    </row>
    <row r="18" spans="1:15" s="3" customFormat="1" ht="13.5" thickBot="1">
      <c r="A18" s="3">
        <v>25</v>
      </c>
      <c r="B18" s="3">
        <v>1857</v>
      </c>
      <c r="C18" s="6">
        <v>0.9795600288009639</v>
      </c>
      <c r="D18" s="6">
        <v>0.2900489</v>
      </c>
      <c r="E18" s="6">
        <v>0.0060523</v>
      </c>
      <c r="F18" s="19">
        <v>-9</v>
      </c>
      <c r="G18" s="6">
        <v>0.14951452841448704</v>
      </c>
      <c r="H18" s="19">
        <v>-9</v>
      </c>
      <c r="I18" s="19">
        <v>-9</v>
      </c>
      <c r="J18" s="6">
        <v>84.73560209424083</v>
      </c>
      <c r="K18" s="19">
        <v>-9</v>
      </c>
      <c r="L18" s="3">
        <v>32369</v>
      </c>
      <c r="M18" s="3">
        <v>-9</v>
      </c>
      <c r="N18" s="3">
        <v>382</v>
      </c>
      <c r="O18" s="3">
        <v>18</v>
      </c>
    </row>
    <row r="19" spans="1:15" s="12" customFormat="1" ht="14.25" thickBot="1" thickTop="1">
      <c r="A19" s="12">
        <v>28</v>
      </c>
      <c r="B19" s="12">
        <v>1859</v>
      </c>
      <c r="C19" s="13">
        <v>0.6511378728346355</v>
      </c>
      <c r="D19" s="13">
        <v>0.15350660000000002</v>
      </c>
      <c r="E19" s="13">
        <v>0.0822447</v>
      </c>
      <c r="F19" s="13">
        <v>0.612929923069842</v>
      </c>
      <c r="G19" s="13">
        <v>0.2184601407318709</v>
      </c>
      <c r="H19" s="13">
        <v>0.13795930056040534</v>
      </c>
      <c r="I19" s="13">
        <v>0.5330382743102742</v>
      </c>
      <c r="J19" s="13">
        <v>73.4034749034749</v>
      </c>
      <c r="K19" s="13">
        <v>64.30422535211268</v>
      </c>
      <c r="L19" s="12">
        <v>38023</v>
      </c>
      <c r="M19" s="12">
        <v>22828</v>
      </c>
      <c r="N19" s="12">
        <v>518</v>
      </c>
      <c r="O19" s="12">
        <v>355</v>
      </c>
    </row>
    <row r="20" spans="1:15" ht="13.5" thickTop="1">
      <c r="A20" s="2">
        <v>31</v>
      </c>
      <c r="B20" s="2">
        <v>1859</v>
      </c>
      <c r="C20" s="11">
        <v>0.9081070244114609</v>
      </c>
      <c r="D20" s="11">
        <v>0.0267245</v>
      </c>
      <c r="E20" s="11">
        <v>0.0027043</v>
      </c>
      <c r="F20" s="20">
        <v>-9</v>
      </c>
      <c r="G20" s="11">
        <v>0.035198952720057367</v>
      </c>
      <c r="H20" s="20">
        <v>-9</v>
      </c>
      <c r="I20" s="20">
        <v>-9</v>
      </c>
      <c r="J20" s="11">
        <v>35.524193548387096</v>
      </c>
      <c r="K20" s="20">
        <v>-9</v>
      </c>
      <c r="L20" s="2">
        <v>4405</v>
      </c>
      <c r="M20" s="2">
        <v>-9</v>
      </c>
      <c r="N20" s="2">
        <v>124</v>
      </c>
      <c r="O20" s="2">
        <v>10</v>
      </c>
    </row>
    <row r="21" spans="1:15" s="3" customFormat="1" ht="13.5" thickBot="1">
      <c r="A21" s="3">
        <v>31</v>
      </c>
      <c r="B21" s="3">
        <v>1860</v>
      </c>
      <c r="C21" s="6">
        <v>0.9211134749094694</v>
      </c>
      <c r="D21" s="6">
        <v>0.0219517</v>
      </c>
      <c r="E21" s="6">
        <v>0.00188</v>
      </c>
      <c r="F21" s="19">
        <v>-9</v>
      </c>
      <c r="G21" s="6">
        <v>0.03328988627555132</v>
      </c>
      <c r="H21" s="19">
        <v>-9</v>
      </c>
      <c r="I21" s="19">
        <v>-9</v>
      </c>
      <c r="J21" s="6">
        <v>39.304</v>
      </c>
      <c r="K21" s="19">
        <v>-9</v>
      </c>
      <c r="L21" s="3">
        <v>4913</v>
      </c>
      <c r="M21" s="3">
        <v>-9</v>
      </c>
      <c r="N21" s="3">
        <v>125</v>
      </c>
      <c r="O21" s="3">
        <v>10</v>
      </c>
    </row>
    <row r="22" spans="1:15" s="12" customFormat="1" ht="14.25" thickBot="1" thickTop="1">
      <c r="A22" s="12">
        <v>34</v>
      </c>
      <c r="B22" s="12">
        <v>1860</v>
      </c>
      <c r="C22" s="13">
        <v>0.8617575609800151</v>
      </c>
      <c r="D22" s="13">
        <v>0.0286275</v>
      </c>
      <c r="E22" s="13">
        <v>0.0045924</v>
      </c>
      <c r="F22" s="13">
        <v>0.9238474670857344</v>
      </c>
      <c r="G22" s="13">
        <v>0.06301297720508825</v>
      </c>
      <c r="H22" s="13">
        <v>0.005194145128495588</v>
      </c>
      <c r="I22" s="13">
        <v>0.5883067473414008</v>
      </c>
      <c r="J22" s="13">
        <v>58.73913043478261</v>
      </c>
      <c r="K22" s="13">
        <v>41.10526315789474</v>
      </c>
      <c r="L22" s="12">
        <v>10808</v>
      </c>
      <c r="M22" s="12">
        <v>781</v>
      </c>
      <c r="N22" s="12">
        <v>184</v>
      </c>
      <c r="O22" s="12">
        <v>19</v>
      </c>
    </row>
    <row r="23" spans="1:15" ht="13.5" thickTop="1">
      <c r="A23" s="2">
        <v>37</v>
      </c>
      <c r="B23" s="2">
        <v>1861</v>
      </c>
      <c r="C23" s="11">
        <v>0.6937282387148898</v>
      </c>
      <c r="D23" s="11">
        <v>0.0338316</v>
      </c>
      <c r="E23" s="11">
        <v>0.0149362</v>
      </c>
      <c r="F23" s="20">
        <v>-9</v>
      </c>
      <c r="G23" s="11">
        <v>0.04904996965746709</v>
      </c>
      <c r="H23" s="20">
        <v>-9</v>
      </c>
      <c r="I23" s="20">
        <v>-9</v>
      </c>
      <c r="J23" s="11">
        <v>57.25870646766169</v>
      </c>
      <c r="K23" s="20">
        <v>-9</v>
      </c>
      <c r="L23" s="2">
        <v>11509</v>
      </c>
      <c r="M23" s="2">
        <v>-9</v>
      </c>
      <c r="N23" s="2">
        <v>201</v>
      </c>
      <c r="O23" s="2">
        <v>91</v>
      </c>
    </row>
    <row r="24" spans="1:15" s="3" customFormat="1" ht="13.5" thickBot="1">
      <c r="A24" s="3">
        <v>37</v>
      </c>
      <c r="B24" s="3">
        <v>1860</v>
      </c>
      <c r="C24" s="6">
        <v>0.64720071982782</v>
      </c>
      <c r="D24" s="6">
        <v>0.0286275</v>
      </c>
      <c r="E24" s="6">
        <v>0.0156053</v>
      </c>
      <c r="F24" s="19">
        <v>-9</v>
      </c>
      <c r="G24" s="6">
        <v>0.06301297720508825</v>
      </c>
      <c r="H24" s="19">
        <v>-9</v>
      </c>
      <c r="I24" s="19">
        <v>-9</v>
      </c>
      <c r="J24" s="6">
        <v>58.73913043478261</v>
      </c>
      <c r="K24" s="19">
        <v>-9</v>
      </c>
      <c r="L24" s="3">
        <v>10808</v>
      </c>
      <c r="M24" s="3">
        <v>-9</v>
      </c>
      <c r="N24" s="3">
        <v>184</v>
      </c>
      <c r="O24" s="3">
        <v>92</v>
      </c>
    </row>
    <row r="25" spans="1:15" ht="13.5" thickTop="1">
      <c r="A25" s="2">
        <v>40</v>
      </c>
      <c r="B25" s="2">
        <v>1866</v>
      </c>
      <c r="C25" s="11">
        <v>0.9339369330040247</v>
      </c>
      <c r="D25" s="11">
        <v>0.1093204</v>
      </c>
      <c r="E25" s="11">
        <v>0.0077329</v>
      </c>
      <c r="F25" s="20">
        <v>-9</v>
      </c>
      <c r="G25" s="11">
        <v>0.10268053544414116</v>
      </c>
      <c r="H25" s="20">
        <v>-9</v>
      </c>
      <c r="I25" s="20">
        <v>-9</v>
      </c>
      <c r="J25" s="11">
        <v>54.93306288032454</v>
      </c>
      <c r="K25" s="20">
        <v>-9</v>
      </c>
      <c r="L25" s="2">
        <v>27082</v>
      </c>
      <c r="M25" s="2">
        <v>-9</v>
      </c>
      <c r="N25" s="2">
        <v>493</v>
      </c>
      <c r="O25" s="2">
        <v>10</v>
      </c>
    </row>
    <row r="26" spans="1:15" ht="12.75">
      <c r="A26" s="2">
        <v>40</v>
      </c>
      <c r="B26" s="2">
        <v>1864</v>
      </c>
      <c r="C26" s="11">
        <v>0.9547607090451118</v>
      </c>
      <c r="D26" s="11">
        <v>0.097339</v>
      </c>
      <c r="E26" s="11">
        <v>0.0046122</v>
      </c>
      <c r="F26" s="20">
        <v>-9</v>
      </c>
      <c r="G26" s="11">
        <v>0.08989618385576009</v>
      </c>
      <c r="H26" s="20">
        <v>-9</v>
      </c>
      <c r="I26" s="20">
        <v>-9</v>
      </c>
      <c r="J26" s="11">
        <v>54.096509240246405</v>
      </c>
      <c r="K26" s="20">
        <v>-9</v>
      </c>
      <c r="L26" s="2">
        <v>26345</v>
      </c>
      <c r="M26" s="2">
        <v>-9</v>
      </c>
      <c r="N26" s="2">
        <v>487</v>
      </c>
      <c r="O26" s="2">
        <v>15</v>
      </c>
    </row>
    <row r="27" spans="1:15" ht="12.75">
      <c r="A27" s="2">
        <v>40</v>
      </c>
      <c r="B27" s="2">
        <v>1862</v>
      </c>
      <c r="C27" s="11">
        <v>0.9531609277994941</v>
      </c>
      <c r="D27" s="11">
        <v>0.1061196</v>
      </c>
      <c r="E27" s="11">
        <v>0.0052148</v>
      </c>
      <c r="F27" s="11">
        <v>0.931030000019037</v>
      </c>
      <c r="G27" s="11">
        <v>0.12937010348604364</v>
      </c>
      <c r="H27" s="11">
        <v>0.009583639662295706</v>
      </c>
      <c r="I27" s="11">
        <v>0.32643274419186835</v>
      </c>
      <c r="J27" s="11">
        <v>49.77870563674322</v>
      </c>
      <c r="K27" s="11">
        <v>102.71428571428571</v>
      </c>
      <c r="L27" s="2">
        <v>23844</v>
      </c>
      <c r="M27" s="2">
        <v>2157</v>
      </c>
      <c r="N27" s="2">
        <v>479</v>
      </c>
      <c r="O27" s="2">
        <v>21</v>
      </c>
    </row>
    <row r="28" spans="1:15" ht="12.75">
      <c r="A28" s="2">
        <v>40</v>
      </c>
      <c r="B28" s="2">
        <v>1865</v>
      </c>
      <c r="C28" s="11">
        <v>0.9437549403407226</v>
      </c>
      <c r="D28" s="11">
        <v>0.1106782</v>
      </c>
      <c r="E28" s="11">
        <v>0.0065961</v>
      </c>
      <c r="F28" s="20">
        <v>-9</v>
      </c>
      <c r="G28" s="11">
        <v>0.10759029813037224</v>
      </c>
      <c r="H28" s="20">
        <v>-9</v>
      </c>
      <c r="I28" s="20">
        <v>-9</v>
      </c>
      <c r="J28" s="11">
        <v>51.465384615384615</v>
      </c>
      <c r="K28" s="20">
        <v>-9</v>
      </c>
      <c r="L28" s="2">
        <v>26762</v>
      </c>
      <c r="M28" s="2">
        <v>-9</v>
      </c>
      <c r="N28" s="2">
        <v>520</v>
      </c>
      <c r="O28" s="2">
        <v>27</v>
      </c>
    </row>
    <row r="29" spans="1:15" ht="12.75">
      <c r="A29" s="2">
        <v>40</v>
      </c>
      <c r="B29" s="2">
        <v>1867</v>
      </c>
      <c r="C29" s="11">
        <v>0.9542250900325777</v>
      </c>
      <c r="D29" s="11">
        <v>0.1166648</v>
      </c>
      <c r="E29" s="11">
        <v>0.0055965</v>
      </c>
      <c r="F29" s="20">
        <v>-9</v>
      </c>
      <c r="G29" s="11">
        <v>0.14945114245194663</v>
      </c>
      <c r="H29" s="20">
        <v>-9</v>
      </c>
      <c r="I29" s="20">
        <v>-9</v>
      </c>
      <c r="J29" s="11">
        <v>63.273318872017356</v>
      </c>
      <c r="K29" s="20">
        <v>-9</v>
      </c>
      <c r="L29" s="2">
        <v>29169</v>
      </c>
      <c r="M29" s="2">
        <v>-9</v>
      </c>
      <c r="N29" s="2">
        <v>461</v>
      </c>
      <c r="O29" s="2">
        <v>33</v>
      </c>
    </row>
    <row r="30" spans="1:15" s="3" customFormat="1" ht="13.5" thickBot="1">
      <c r="A30" s="3">
        <v>40</v>
      </c>
      <c r="B30" s="3">
        <v>1863</v>
      </c>
      <c r="C30" s="6">
        <v>0.958240589764854</v>
      </c>
      <c r="D30" s="6">
        <v>0.1023744</v>
      </c>
      <c r="E30" s="6">
        <v>0.0044614</v>
      </c>
      <c r="F30" s="6">
        <v>0.9098732762025235</v>
      </c>
      <c r="G30" s="6">
        <v>0.13061066647421138</v>
      </c>
      <c r="H30" s="6">
        <v>0.012937528522054794</v>
      </c>
      <c r="I30" s="6">
        <v>0.448784688391394</v>
      </c>
      <c r="J30" s="6">
        <v>52.799126637554586</v>
      </c>
      <c r="K30" s="6">
        <v>64.85</v>
      </c>
      <c r="L30" s="3">
        <v>24182</v>
      </c>
      <c r="M30" s="3">
        <v>2594</v>
      </c>
      <c r="N30" s="3">
        <v>458</v>
      </c>
      <c r="O30" s="3">
        <v>40</v>
      </c>
    </row>
    <row r="31" spans="1:15" s="12" customFormat="1" ht="14.25" thickBot="1" thickTop="1">
      <c r="A31" s="12">
        <v>43</v>
      </c>
      <c r="B31" s="12">
        <v>1863</v>
      </c>
      <c r="C31" s="13">
        <v>0.7650384651033459</v>
      </c>
      <c r="D31" s="13">
        <v>0.0008254</v>
      </c>
      <c r="E31" s="13">
        <v>0.0002535</v>
      </c>
      <c r="F31" s="22">
        <v>-9</v>
      </c>
      <c r="G31" s="22">
        <v>-9</v>
      </c>
      <c r="H31" s="22">
        <v>-9</v>
      </c>
      <c r="I31" s="22">
        <v>-9</v>
      </c>
      <c r="J31" s="22">
        <v>-9</v>
      </c>
      <c r="K31" s="22">
        <v>-9</v>
      </c>
      <c r="L31" s="12">
        <v>-9</v>
      </c>
      <c r="M31" s="12">
        <v>-9</v>
      </c>
      <c r="N31" s="12">
        <v>4</v>
      </c>
      <c r="O31" s="12">
        <v>0</v>
      </c>
    </row>
    <row r="32" spans="1:15" s="12" customFormat="1" ht="14.25" thickBot="1" thickTop="1">
      <c r="A32" s="12">
        <v>46</v>
      </c>
      <c r="B32" s="12">
        <v>1864</v>
      </c>
      <c r="C32" s="13">
        <v>0.9688964742707553</v>
      </c>
      <c r="D32" s="13">
        <v>0.09645190000000001</v>
      </c>
      <c r="E32" s="13">
        <v>0.0030963</v>
      </c>
      <c r="F32" s="13">
        <v>0.9481182526014539</v>
      </c>
      <c r="G32" s="13">
        <v>0.07397866967147612</v>
      </c>
      <c r="H32" s="13">
        <v>0.004048168719719183</v>
      </c>
      <c r="I32" s="13">
        <v>0.598406677657747</v>
      </c>
      <c r="J32" s="13">
        <v>31.80392156862745</v>
      </c>
      <c r="K32" s="13">
        <v>21.34375</v>
      </c>
      <c r="L32" s="12">
        <v>16220</v>
      </c>
      <c r="M32" s="12">
        <v>683</v>
      </c>
      <c r="N32" s="12">
        <v>510</v>
      </c>
      <c r="O32" s="12">
        <v>32</v>
      </c>
    </row>
    <row r="33" spans="1:15" ht="13.5" thickTop="1">
      <c r="A33" s="2">
        <v>49</v>
      </c>
      <c r="B33" s="2">
        <v>1867</v>
      </c>
      <c r="C33" s="11">
        <v>0.8926882263215073</v>
      </c>
      <c r="D33" s="11">
        <v>0.0162696</v>
      </c>
      <c r="E33" s="11">
        <v>0.0019558</v>
      </c>
      <c r="F33" s="20">
        <v>-9</v>
      </c>
      <c r="G33" s="11">
        <v>0.019222333762487432</v>
      </c>
      <c r="H33" s="20">
        <v>-9</v>
      </c>
      <c r="I33" s="20">
        <v>-9</v>
      </c>
      <c r="J33" s="11">
        <v>37.22727272727273</v>
      </c>
      <c r="K33" s="20">
        <v>-9</v>
      </c>
      <c r="L33" s="2">
        <v>3276</v>
      </c>
      <c r="M33" s="2">
        <v>-9</v>
      </c>
      <c r="N33" s="2">
        <v>88</v>
      </c>
      <c r="O33" s="2">
        <v>3</v>
      </c>
    </row>
    <row r="34" spans="1:15" ht="12.75">
      <c r="A34" s="2">
        <v>49</v>
      </c>
      <c r="B34" s="2">
        <v>1870</v>
      </c>
      <c r="C34" s="11">
        <v>0.9834392159366621</v>
      </c>
      <c r="D34" s="11">
        <v>0.012322099999999999</v>
      </c>
      <c r="E34" s="11">
        <v>0.0002075</v>
      </c>
      <c r="F34" s="20">
        <v>-9</v>
      </c>
      <c r="G34" s="11">
        <v>0.022440515917000997</v>
      </c>
      <c r="H34" s="20">
        <v>-9</v>
      </c>
      <c r="I34" s="20">
        <v>-9</v>
      </c>
      <c r="J34" s="11">
        <v>36.30681818181818</v>
      </c>
      <c r="K34" s="20">
        <v>-9</v>
      </c>
      <c r="L34" s="2">
        <v>3195</v>
      </c>
      <c r="M34" s="2">
        <v>-9</v>
      </c>
      <c r="N34" s="2">
        <v>88</v>
      </c>
      <c r="O34" s="2">
        <v>8</v>
      </c>
    </row>
    <row r="35" spans="1:15" ht="12.75">
      <c r="A35" s="2">
        <v>49</v>
      </c>
      <c r="B35" s="2">
        <v>1869</v>
      </c>
      <c r="C35" s="11">
        <v>0.9663489323101457</v>
      </c>
      <c r="D35" s="11">
        <v>0.0132097</v>
      </c>
      <c r="E35" s="11">
        <v>0.00046</v>
      </c>
      <c r="F35" s="20">
        <v>-9</v>
      </c>
      <c r="G35" s="11">
        <v>0.02118913398110306</v>
      </c>
      <c r="H35" s="20">
        <v>-9</v>
      </c>
      <c r="I35" s="20">
        <v>-9</v>
      </c>
      <c r="J35" s="11">
        <v>36.19318181818182</v>
      </c>
      <c r="K35" s="20">
        <v>-9</v>
      </c>
      <c r="L35" s="2">
        <v>3185</v>
      </c>
      <c r="M35" s="2">
        <v>-9</v>
      </c>
      <c r="N35" s="2">
        <v>88</v>
      </c>
      <c r="O35" s="2">
        <v>28</v>
      </c>
    </row>
    <row r="36" spans="1:15" ht="12.75">
      <c r="A36" s="2">
        <v>49</v>
      </c>
      <c r="B36" s="2">
        <v>1864</v>
      </c>
      <c r="C36" s="11">
        <v>0.8222739272450669</v>
      </c>
      <c r="D36" s="11">
        <v>0.0055131</v>
      </c>
      <c r="E36" s="11">
        <v>0.0011916</v>
      </c>
      <c r="F36" s="20">
        <v>-9</v>
      </c>
      <c r="G36" s="11">
        <v>0.005963813048567716</v>
      </c>
      <c r="H36" s="20">
        <v>-9</v>
      </c>
      <c r="I36" s="20">
        <v>-9</v>
      </c>
      <c r="J36" s="11">
        <v>127</v>
      </c>
      <c r="K36" s="20">
        <v>-9</v>
      </c>
      <c r="L36" s="2">
        <v>2413</v>
      </c>
      <c r="M36" s="2">
        <v>-9</v>
      </c>
      <c r="N36" s="2">
        <v>19</v>
      </c>
      <c r="O36" s="2">
        <v>30</v>
      </c>
    </row>
    <row r="37" spans="1:15" ht="12.75">
      <c r="A37" s="2">
        <v>49</v>
      </c>
      <c r="B37" s="2">
        <v>1868</v>
      </c>
      <c r="C37" s="11">
        <v>0.8995721349333409</v>
      </c>
      <c r="D37" s="11">
        <v>0.012698899999999999</v>
      </c>
      <c r="E37" s="11">
        <v>0.0014177</v>
      </c>
      <c r="F37" s="20">
        <v>-9</v>
      </c>
      <c r="G37" s="11">
        <v>0.03299701506004525</v>
      </c>
      <c r="H37" s="20">
        <v>-9</v>
      </c>
      <c r="I37" s="20">
        <v>-9</v>
      </c>
      <c r="J37" s="11">
        <v>77.48314606741573</v>
      </c>
      <c r="K37" s="20">
        <v>-9</v>
      </c>
      <c r="L37" s="2">
        <v>6896</v>
      </c>
      <c r="M37" s="2">
        <v>-9</v>
      </c>
      <c r="N37" s="2">
        <v>89</v>
      </c>
      <c r="O37" s="2">
        <v>40</v>
      </c>
    </row>
    <row r="38" spans="1:15" ht="12.75">
      <c r="A38" s="2">
        <v>49</v>
      </c>
      <c r="B38" s="2">
        <v>1866</v>
      </c>
      <c r="C38" s="11">
        <v>0.8045626154711222</v>
      </c>
      <c r="D38" s="11">
        <v>0.0120192</v>
      </c>
      <c r="E38" s="11">
        <v>0.0029196</v>
      </c>
      <c r="F38" s="20">
        <v>-9</v>
      </c>
      <c r="G38" s="11">
        <v>0.013923174379583451</v>
      </c>
      <c r="H38" s="20">
        <v>-9</v>
      </c>
      <c r="I38" s="20">
        <v>-9</v>
      </c>
      <c r="J38" s="11">
        <v>52.16</v>
      </c>
      <c r="K38" s="20">
        <v>-9</v>
      </c>
      <c r="L38" s="2">
        <v>2608</v>
      </c>
      <c r="M38" s="2">
        <v>-9</v>
      </c>
      <c r="N38" s="2">
        <v>50</v>
      </c>
      <c r="O38" s="2">
        <v>47</v>
      </c>
    </row>
    <row r="39" spans="1:15" s="3" customFormat="1" ht="13.5" thickBot="1">
      <c r="A39" s="3">
        <v>49</v>
      </c>
      <c r="B39" s="3">
        <v>1865</v>
      </c>
      <c r="C39" s="6">
        <v>0.838936775508471</v>
      </c>
      <c r="D39" s="6">
        <v>0.0098789</v>
      </c>
      <c r="E39" s="6">
        <v>0.0018966</v>
      </c>
      <c r="F39" s="19">
        <v>-9</v>
      </c>
      <c r="G39" s="19">
        <v>-9</v>
      </c>
      <c r="H39" s="19">
        <v>-9</v>
      </c>
      <c r="I39" s="19">
        <v>-9</v>
      </c>
      <c r="J39" s="19">
        <v>-9</v>
      </c>
      <c r="K39" s="19">
        <v>-9</v>
      </c>
      <c r="L39" s="3">
        <v>-9</v>
      </c>
      <c r="M39" s="3">
        <v>-9</v>
      </c>
      <c r="N39" s="3">
        <v>92</v>
      </c>
      <c r="O39" s="3">
        <v>60</v>
      </c>
    </row>
    <row r="40" spans="1:15" ht="13.5" thickTop="1">
      <c r="A40" s="2">
        <v>52</v>
      </c>
      <c r="B40" s="2">
        <v>1866</v>
      </c>
      <c r="C40" s="11">
        <v>0.8357747515642252</v>
      </c>
      <c r="D40" s="11">
        <v>0.0204372</v>
      </c>
      <c r="E40" s="11">
        <v>0.0040158</v>
      </c>
      <c r="F40" s="20">
        <v>-9</v>
      </c>
      <c r="G40" s="11">
        <v>0.03003275920319937</v>
      </c>
      <c r="H40" s="20">
        <v>-9</v>
      </c>
      <c r="I40" s="20">
        <v>-9</v>
      </c>
      <c r="J40" s="11">
        <v>41.854838709677416</v>
      </c>
      <c r="K40" s="20">
        <v>-9</v>
      </c>
      <c r="L40" s="2">
        <v>5190</v>
      </c>
      <c r="M40" s="2">
        <v>-9</v>
      </c>
      <c r="N40" s="2">
        <v>124</v>
      </c>
      <c r="O40" s="2">
        <v>4</v>
      </c>
    </row>
    <row r="41" spans="1:15" s="3" customFormat="1" ht="13.5" thickBot="1">
      <c r="A41" s="3">
        <v>52</v>
      </c>
      <c r="B41" s="3">
        <v>1865</v>
      </c>
      <c r="C41" s="6">
        <v>0.9288763259582288</v>
      </c>
      <c r="D41" s="6">
        <v>0.0211298</v>
      </c>
      <c r="E41" s="6">
        <v>0.0016179</v>
      </c>
      <c r="F41" s="19">
        <v>-9</v>
      </c>
      <c r="G41" s="6">
        <v>0.02841035644277097</v>
      </c>
      <c r="H41" s="19">
        <v>-9</v>
      </c>
      <c r="I41" s="19">
        <v>-9</v>
      </c>
      <c r="J41" s="6">
        <v>46.60747663551402</v>
      </c>
      <c r="K41" s="19">
        <v>-9</v>
      </c>
      <c r="L41" s="3">
        <v>4987</v>
      </c>
      <c r="M41" s="3">
        <v>-9</v>
      </c>
      <c r="N41" s="3">
        <v>107</v>
      </c>
      <c r="O41" s="3">
        <v>22</v>
      </c>
    </row>
    <row r="42" spans="1:15" s="12" customFormat="1" ht="14.25" thickBot="1" thickTop="1">
      <c r="A42" s="12">
        <v>55</v>
      </c>
      <c r="B42" s="12">
        <v>1866</v>
      </c>
      <c r="C42" s="13">
        <v>0.5974792113007108</v>
      </c>
      <c r="D42" s="13">
        <v>0.1163203</v>
      </c>
      <c r="E42" s="13">
        <v>0.07836480000000001</v>
      </c>
      <c r="F42" s="22">
        <v>-9</v>
      </c>
      <c r="G42" s="22">
        <v>-9</v>
      </c>
      <c r="H42" s="13">
        <v>0.13268619164827722</v>
      </c>
      <c r="I42" s="22">
        <v>-9</v>
      </c>
      <c r="J42" s="22">
        <v>-9</v>
      </c>
      <c r="K42" s="13">
        <v>57.529411764705884</v>
      </c>
      <c r="L42" s="12">
        <v>-9</v>
      </c>
      <c r="M42" s="12">
        <v>25428</v>
      </c>
      <c r="N42" s="12">
        <v>452</v>
      </c>
      <c r="O42" s="12">
        <v>442</v>
      </c>
    </row>
    <row r="43" spans="1:15" ht="13.5" thickTop="1">
      <c r="A43" s="14">
        <v>58</v>
      </c>
      <c r="B43" s="14">
        <v>1871</v>
      </c>
      <c r="C43" s="11">
        <v>0.4660228151608015</v>
      </c>
      <c r="D43" s="11">
        <v>0.1198476</v>
      </c>
      <c r="E43" s="11">
        <v>0.1373235</v>
      </c>
      <c r="F43" s="20">
        <v>-9</v>
      </c>
      <c r="G43" s="20">
        <v>-9</v>
      </c>
      <c r="H43" s="11">
        <v>0.2050663739609738</v>
      </c>
      <c r="I43" s="20">
        <v>-9</v>
      </c>
      <c r="J43" s="20">
        <v>-9</v>
      </c>
      <c r="K43" s="11">
        <v>130.6769911504425</v>
      </c>
      <c r="L43" s="2">
        <v>45470</v>
      </c>
      <c r="M43" s="2">
        <v>59066</v>
      </c>
      <c r="N43" s="2">
        <v>-9</v>
      </c>
      <c r="O43" s="2">
        <v>452</v>
      </c>
    </row>
    <row r="44" spans="1:15" s="3" customFormat="1" ht="13.5" thickBot="1">
      <c r="A44" s="15">
        <v>58</v>
      </c>
      <c r="B44" s="15">
        <v>1870</v>
      </c>
      <c r="C44" s="6">
        <v>0.47289574235243254</v>
      </c>
      <c r="D44" s="6">
        <v>0.11429629999999999</v>
      </c>
      <c r="E44" s="6">
        <v>0.1273982</v>
      </c>
      <c r="F44" s="6">
        <v>0.40656098463375484</v>
      </c>
      <c r="G44" s="6">
        <v>0.1748025890598967</v>
      </c>
      <c r="H44" s="6">
        <v>0.25515157689964646</v>
      </c>
      <c r="I44" s="6">
        <v>0.33531146377574117</v>
      </c>
      <c r="J44" s="6">
        <v>27.404</v>
      </c>
      <c r="K44" s="6">
        <v>54.323</v>
      </c>
      <c r="L44" s="3">
        <v>27404</v>
      </c>
      <c r="M44" s="3">
        <v>54323</v>
      </c>
      <c r="N44" s="3">
        <v>1000</v>
      </c>
      <c r="O44" s="3">
        <v>1000</v>
      </c>
    </row>
    <row r="45" spans="1:15" s="12" customFormat="1" ht="14.25" thickBot="1" thickTop="1">
      <c r="A45" s="12">
        <v>60</v>
      </c>
      <c r="B45" s="12">
        <v>1876</v>
      </c>
      <c r="C45" s="13">
        <v>0.47999297999297996</v>
      </c>
      <c r="D45" s="13">
        <v>0.0002735</v>
      </c>
      <c r="E45" s="13">
        <v>0.0002963</v>
      </c>
      <c r="F45" s="22">
        <v>-9</v>
      </c>
      <c r="G45" s="22">
        <v>-9</v>
      </c>
      <c r="H45" s="13">
        <v>0.0005590598166474566</v>
      </c>
      <c r="I45" s="22">
        <v>-9</v>
      </c>
      <c r="J45" s="22">
        <v>-9</v>
      </c>
      <c r="K45" s="13">
        <v>164</v>
      </c>
      <c r="L45" s="12">
        <v>-9</v>
      </c>
      <c r="M45" s="12">
        <v>164</v>
      </c>
      <c r="N45" s="12">
        <v>3</v>
      </c>
      <c r="O45" s="12">
        <v>1</v>
      </c>
    </row>
    <row r="46" spans="1:15" ht="13.5" thickTop="1">
      <c r="A46" s="2">
        <v>61</v>
      </c>
      <c r="B46" s="2">
        <v>1877</v>
      </c>
      <c r="C46" s="11">
        <v>0.7969822950027192</v>
      </c>
      <c r="D46" s="11">
        <v>0.1318926</v>
      </c>
      <c r="E46" s="11">
        <v>0.0335974</v>
      </c>
      <c r="F46" s="20">
        <v>-9</v>
      </c>
      <c r="G46" s="11">
        <v>0.276809295454402</v>
      </c>
      <c r="H46" s="20">
        <v>-9</v>
      </c>
      <c r="I46" s="20">
        <v>-9</v>
      </c>
      <c r="J46" s="11">
        <v>49.42456718878813</v>
      </c>
      <c r="K46" s="20">
        <v>-9</v>
      </c>
      <c r="L46" s="2">
        <v>59952</v>
      </c>
      <c r="M46" s="2">
        <v>-9</v>
      </c>
      <c r="N46" s="2">
        <v>1213</v>
      </c>
      <c r="O46" s="2">
        <v>336</v>
      </c>
    </row>
    <row r="47" spans="1:15" s="3" customFormat="1" ht="13.5" thickBot="1">
      <c r="A47" s="3">
        <v>61</v>
      </c>
      <c r="B47" s="3">
        <v>1878</v>
      </c>
      <c r="C47" s="6">
        <v>0.830450191948214</v>
      </c>
      <c r="D47" s="6">
        <v>0.1307014</v>
      </c>
      <c r="E47" s="6">
        <v>0.0266848</v>
      </c>
      <c r="F47" s="19">
        <v>-9</v>
      </c>
      <c r="G47" s="6">
        <v>0.28273239775419345</v>
      </c>
      <c r="H47" s="19">
        <v>-9</v>
      </c>
      <c r="I47" s="19">
        <v>-9</v>
      </c>
      <c r="J47" s="6">
        <v>91.69285714285714</v>
      </c>
      <c r="K47" s="19">
        <v>-9</v>
      </c>
      <c r="L47" s="3">
        <v>77022</v>
      </c>
      <c r="M47" s="3">
        <v>-9</v>
      </c>
      <c r="N47" s="3">
        <v>840</v>
      </c>
      <c r="O47" s="3">
        <v>461</v>
      </c>
    </row>
    <row r="48" spans="1:15" ht="13.5" thickTop="1">
      <c r="A48" s="2">
        <v>64</v>
      </c>
      <c r="B48" s="2">
        <v>1881</v>
      </c>
      <c r="C48" s="11">
        <v>0.506951286261631</v>
      </c>
      <c r="D48" s="11">
        <v>0.0023155</v>
      </c>
      <c r="E48" s="11">
        <v>0.002252</v>
      </c>
      <c r="F48" s="20">
        <v>-9</v>
      </c>
      <c r="G48" s="20">
        <v>-9</v>
      </c>
      <c r="H48" s="20">
        <v>-9</v>
      </c>
      <c r="I48" s="20">
        <v>-9</v>
      </c>
      <c r="J48" s="20">
        <v>-9</v>
      </c>
      <c r="K48" s="20">
        <v>-9</v>
      </c>
      <c r="L48" s="2">
        <v>-9</v>
      </c>
      <c r="M48" s="2">
        <v>-9</v>
      </c>
      <c r="N48" s="2">
        <v>14</v>
      </c>
      <c r="O48" s="2">
        <v>-9</v>
      </c>
    </row>
    <row r="49" spans="1:15" ht="12.75">
      <c r="A49" s="2">
        <v>64</v>
      </c>
      <c r="B49" s="2">
        <v>1883</v>
      </c>
      <c r="C49" s="11">
        <v>0.5822095082413841</v>
      </c>
      <c r="D49" s="11">
        <v>0.0025644</v>
      </c>
      <c r="E49" s="11">
        <v>0.0018402000000000002</v>
      </c>
      <c r="F49" s="20">
        <v>-9</v>
      </c>
      <c r="G49" s="11">
        <v>0.0029024053018175972</v>
      </c>
      <c r="H49" s="20">
        <v>-9</v>
      </c>
      <c r="I49" s="20">
        <v>-9</v>
      </c>
      <c r="J49" s="11">
        <v>25.875</v>
      </c>
      <c r="K49" s="20">
        <v>-9</v>
      </c>
      <c r="L49" s="2">
        <v>414</v>
      </c>
      <c r="M49" s="2">
        <v>-9</v>
      </c>
      <c r="N49" s="2">
        <v>16</v>
      </c>
      <c r="O49" s="2">
        <v>-9</v>
      </c>
    </row>
    <row r="50" spans="1:15" ht="12.75">
      <c r="A50" s="2">
        <v>64</v>
      </c>
      <c r="B50" s="2">
        <v>1882</v>
      </c>
      <c r="C50" s="11">
        <v>0.5624525130661019</v>
      </c>
      <c r="D50" s="11">
        <v>0.0024429</v>
      </c>
      <c r="E50" s="11">
        <v>0.0019004</v>
      </c>
      <c r="F50" s="20">
        <v>-9</v>
      </c>
      <c r="G50" s="11">
        <v>0.0030469711015918754</v>
      </c>
      <c r="H50" s="20">
        <v>-9</v>
      </c>
      <c r="I50" s="20">
        <v>-9</v>
      </c>
      <c r="J50" s="11">
        <v>25.8125</v>
      </c>
      <c r="K50" s="20">
        <v>-9</v>
      </c>
      <c r="L50" s="2">
        <v>413</v>
      </c>
      <c r="M50" s="2">
        <v>-9</v>
      </c>
      <c r="N50" s="2">
        <v>16</v>
      </c>
      <c r="O50" s="2">
        <v>8</v>
      </c>
    </row>
    <row r="51" spans="1:15" ht="12.75">
      <c r="A51" s="2">
        <v>64</v>
      </c>
      <c r="B51" s="2">
        <v>1880</v>
      </c>
      <c r="C51" s="11">
        <v>0.4431279620853081</v>
      </c>
      <c r="D51" s="11">
        <v>0.0018513</v>
      </c>
      <c r="E51" s="11">
        <v>0.0023265</v>
      </c>
      <c r="F51" s="20">
        <v>-9</v>
      </c>
      <c r="G51" s="20">
        <v>-9</v>
      </c>
      <c r="H51" s="20">
        <v>-9</v>
      </c>
      <c r="I51" s="20">
        <v>-9</v>
      </c>
      <c r="J51" s="20">
        <v>-9</v>
      </c>
      <c r="K51" s="20">
        <v>-9</v>
      </c>
      <c r="L51" s="2">
        <v>-9</v>
      </c>
      <c r="M51" s="2">
        <v>-9</v>
      </c>
      <c r="N51" s="2">
        <v>5</v>
      </c>
      <c r="O51" s="2">
        <v>10</v>
      </c>
    </row>
    <row r="52" spans="1:15" s="3" customFormat="1" ht="13.5" thickBot="1">
      <c r="A52" s="3">
        <v>64</v>
      </c>
      <c r="B52" s="3">
        <v>1879</v>
      </c>
      <c r="C52" s="6">
        <v>0.467813960776121</v>
      </c>
      <c r="D52" s="6">
        <v>0.0017914</v>
      </c>
      <c r="E52" s="6">
        <v>0.0020379</v>
      </c>
      <c r="F52" s="19">
        <v>-9</v>
      </c>
      <c r="G52" s="19">
        <v>-9</v>
      </c>
      <c r="H52" s="19">
        <v>-9</v>
      </c>
      <c r="I52" s="19">
        <v>-9</v>
      </c>
      <c r="J52" s="19">
        <v>-9</v>
      </c>
      <c r="K52" s="19">
        <v>-9</v>
      </c>
      <c r="L52" s="3">
        <v>-9</v>
      </c>
      <c r="M52" s="3">
        <v>-9</v>
      </c>
      <c r="N52" s="3">
        <v>5</v>
      </c>
      <c r="O52" s="3">
        <v>11</v>
      </c>
    </row>
    <row r="53" spans="1:15" s="12" customFormat="1" ht="14.25" thickBot="1" thickTop="1">
      <c r="A53" s="12">
        <v>65</v>
      </c>
      <c r="B53" s="12">
        <v>1882</v>
      </c>
      <c r="C53" s="13">
        <v>0.9810956784759003</v>
      </c>
      <c r="D53" s="13">
        <v>0.2116762</v>
      </c>
      <c r="E53" s="13">
        <v>0.0040787</v>
      </c>
      <c r="F53" s="13">
        <v>0.9795253515989949</v>
      </c>
      <c r="G53" s="13">
        <v>0.0930180392584182</v>
      </c>
      <c r="H53" s="13">
        <v>0.0019443209363168039</v>
      </c>
      <c r="I53" s="13">
        <v>0.93346939198359</v>
      </c>
      <c r="J53" s="13">
        <v>97.27935222672065</v>
      </c>
      <c r="K53" s="13">
        <v>6.933333333333334</v>
      </c>
      <c r="L53" s="12">
        <v>24028</v>
      </c>
      <c r="M53" s="12">
        <v>104</v>
      </c>
      <c r="N53" s="12">
        <v>247</v>
      </c>
      <c r="O53" s="12">
        <v>15</v>
      </c>
    </row>
    <row r="54" spans="1:15" ht="13.5" thickTop="1">
      <c r="A54" s="2">
        <v>67</v>
      </c>
      <c r="B54" s="2">
        <v>1884</v>
      </c>
      <c r="C54" s="11">
        <v>0.39199288643269303</v>
      </c>
      <c r="D54" s="11">
        <v>0.1045231</v>
      </c>
      <c r="E54" s="11">
        <v>0.1621223</v>
      </c>
      <c r="F54" s="20">
        <v>-9</v>
      </c>
      <c r="G54" s="11">
        <v>0.15421558492387288</v>
      </c>
      <c r="H54" s="20">
        <v>-9</v>
      </c>
      <c r="I54" s="20">
        <v>-9</v>
      </c>
      <c r="J54" s="11">
        <v>68.82658959537572</v>
      </c>
      <c r="K54" s="20">
        <v>-9</v>
      </c>
      <c r="L54" s="2">
        <v>35721</v>
      </c>
      <c r="M54" s="2">
        <v>-9</v>
      </c>
      <c r="N54" s="2">
        <v>519</v>
      </c>
      <c r="O54" s="2">
        <v>1000</v>
      </c>
    </row>
    <row r="55" spans="1:15" s="3" customFormat="1" ht="13.5" thickBot="1">
      <c r="A55" s="3">
        <v>67</v>
      </c>
      <c r="B55" s="3">
        <v>1885</v>
      </c>
      <c r="C55" s="6">
        <v>0.3856210073356054</v>
      </c>
      <c r="D55" s="6">
        <v>0.1010312</v>
      </c>
      <c r="E55" s="6">
        <v>0.1609649</v>
      </c>
      <c r="F55" s="19">
        <v>-9</v>
      </c>
      <c r="G55" s="6">
        <v>0.1572064943603408</v>
      </c>
      <c r="H55" s="19">
        <v>-9</v>
      </c>
      <c r="I55" s="19">
        <v>-9</v>
      </c>
      <c r="J55" s="6">
        <v>68.05133079847909</v>
      </c>
      <c r="K55" s="19">
        <v>-9</v>
      </c>
      <c r="L55" s="3">
        <v>35795</v>
      </c>
      <c r="M55" s="3">
        <v>-9</v>
      </c>
      <c r="N55" s="3">
        <v>526</v>
      </c>
      <c r="O55" s="3">
        <v>1000</v>
      </c>
    </row>
    <row r="56" spans="1:15" s="12" customFormat="1" ht="14.25" thickBot="1" thickTop="1">
      <c r="A56" s="12">
        <v>70</v>
      </c>
      <c r="B56" s="12">
        <v>1885</v>
      </c>
      <c r="C56" s="13">
        <v>0.516368240188099</v>
      </c>
      <c r="D56" s="13">
        <v>0.0002855</v>
      </c>
      <c r="E56" s="13">
        <v>0.0002674</v>
      </c>
      <c r="F56" s="22">
        <v>-9</v>
      </c>
      <c r="G56" s="22">
        <v>-9</v>
      </c>
      <c r="H56" s="13">
        <v>0.0004424610343776126</v>
      </c>
      <c r="I56" s="22">
        <v>-9</v>
      </c>
      <c r="J56" s="22">
        <v>-9</v>
      </c>
      <c r="K56" s="13">
        <v>123</v>
      </c>
      <c r="L56" s="12">
        <v>-9</v>
      </c>
      <c r="M56" s="12">
        <v>123</v>
      </c>
      <c r="N56" s="12">
        <v>3</v>
      </c>
      <c r="O56" s="12">
        <v>1</v>
      </c>
    </row>
    <row r="57" spans="1:15" s="12" customFormat="1" ht="14.25" thickBot="1" thickTop="1">
      <c r="A57" s="12">
        <v>72</v>
      </c>
      <c r="B57" s="12">
        <v>1893</v>
      </c>
      <c r="C57" s="13">
        <v>0.9751782296490444</v>
      </c>
      <c r="D57" s="13">
        <v>0.0946154</v>
      </c>
      <c r="E57" s="13">
        <v>0.0024083</v>
      </c>
      <c r="F57" s="22">
        <v>-9</v>
      </c>
      <c r="G57" s="13">
        <v>0.14550060936713682</v>
      </c>
      <c r="H57" s="22">
        <v>-9</v>
      </c>
      <c r="I57" s="22">
        <v>-9</v>
      </c>
      <c r="J57" s="13">
        <v>58.88032786885246</v>
      </c>
      <c r="K57" s="22">
        <v>-9</v>
      </c>
      <c r="L57" s="12">
        <v>35917</v>
      </c>
      <c r="M57" s="12">
        <v>-9</v>
      </c>
      <c r="N57" s="12">
        <v>610</v>
      </c>
      <c r="O57" s="12">
        <v>5</v>
      </c>
    </row>
    <row r="58" spans="1:15" ht="13.5" thickTop="1">
      <c r="A58" s="2">
        <v>73</v>
      </c>
      <c r="B58" s="2">
        <v>1895</v>
      </c>
      <c r="C58" s="11">
        <v>0.17013362384128058</v>
      </c>
      <c r="D58" s="11">
        <v>0.031203</v>
      </c>
      <c r="E58" s="11">
        <v>0.1521999</v>
      </c>
      <c r="F58" s="20">
        <v>-9</v>
      </c>
      <c r="G58" s="11">
        <v>0.03775299991522767</v>
      </c>
      <c r="H58" s="20">
        <v>-9</v>
      </c>
      <c r="I58" s="20">
        <v>-9</v>
      </c>
      <c r="J58" s="11">
        <v>158.63855421686748</v>
      </c>
      <c r="K58" s="20">
        <v>-9</v>
      </c>
      <c r="L58" s="2">
        <v>13167</v>
      </c>
      <c r="M58" s="2">
        <v>-9</v>
      </c>
      <c r="N58" s="2">
        <v>83</v>
      </c>
      <c r="O58" s="2">
        <v>1000</v>
      </c>
    </row>
    <row r="59" spans="1:15" s="3" customFormat="1" ht="13.5" thickBot="1">
      <c r="A59" s="3">
        <v>73</v>
      </c>
      <c r="B59" s="3">
        <v>1894</v>
      </c>
      <c r="C59" s="6">
        <v>0.15497080833972227</v>
      </c>
      <c r="D59" s="6">
        <v>0.0282584</v>
      </c>
      <c r="E59" s="6">
        <v>0.1540882</v>
      </c>
      <c r="F59" s="19">
        <v>-9</v>
      </c>
      <c r="G59" s="6">
        <v>0.04632953168849588</v>
      </c>
      <c r="H59" s="19">
        <v>-9</v>
      </c>
      <c r="I59" s="19">
        <v>-9</v>
      </c>
      <c r="J59" s="6">
        <v>56.729468599033815</v>
      </c>
      <c r="K59" s="19">
        <v>-9</v>
      </c>
      <c r="L59" s="3">
        <v>11743</v>
      </c>
      <c r="M59" s="3">
        <v>-9</v>
      </c>
      <c r="N59" s="3">
        <v>207</v>
      </c>
      <c r="O59" s="3">
        <v>1000</v>
      </c>
    </row>
    <row r="60" spans="1:15" s="12" customFormat="1" ht="14.25" thickBot="1" thickTop="1">
      <c r="A60" s="12">
        <v>76</v>
      </c>
      <c r="B60" s="12">
        <v>1897</v>
      </c>
      <c r="C60" s="13">
        <v>0.07989682900925504</v>
      </c>
      <c r="D60" s="13">
        <v>0.0021064</v>
      </c>
      <c r="E60" s="13">
        <v>0.0242576</v>
      </c>
      <c r="F60" s="13">
        <v>0.07264478295726758</v>
      </c>
      <c r="G60" s="13">
        <v>0.004136149567353072</v>
      </c>
      <c r="H60" s="13">
        <v>0.052800486471412604</v>
      </c>
      <c r="I60" s="13">
        <v>0.7291471347332376</v>
      </c>
      <c r="J60" s="13">
        <v>36.96</v>
      </c>
      <c r="K60" s="13">
        <v>13.729357798165138</v>
      </c>
      <c r="L60" s="12">
        <v>924</v>
      </c>
      <c r="M60" s="12">
        <v>5986</v>
      </c>
      <c r="N60" s="12">
        <v>25</v>
      </c>
      <c r="O60" s="12">
        <v>436</v>
      </c>
    </row>
    <row r="61" spans="1:15" s="12" customFormat="1" ht="14.25" thickBot="1" thickTop="1">
      <c r="A61" s="12">
        <v>79</v>
      </c>
      <c r="B61" s="12">
        <v>1898</v>
      </c>
      <c r="C61" s="13">
        <v>0.9205303952879911</v>
      </c>
      <c r="D61" s="13">
        <v>0.1970619</v>
      </c>
      <c r="E61" s="13">
        <v>0.0170124</v>
      </c>
      <c r="F61" s="13">
        <v>0.8378503017005363</v>
      </c>
      <c r="G61" s="13">
        <v>0.12061825298984297</v>
      </c>
      <c r="H61" s="13">
        <v>0.023343326716019852</v>
      </c>
      <c r="I61" s="13">
        <v>0.8675643965811377</v>
      </c>
      <c r="J61" s="13">
        <v>254.28389830508473</v>
      </c>
      <c r="K61" s="13">
        <v>38.81699346405229</v>
      </c>
      <c r="L61" s="12">
        <v>60011</v>
      </c>
      <c r="M61" s="12">
        <v>5939</v>
      </c>
      <c r="N61" s="12">
        <v>236</v>
      </c>
      <c r="O61" s="12">
        <v>153</v>
      </c>
    </row>
    <row r="62" spans="1:15" s="12" customFormat="1" ht="14.25" thickBot="1" thickTop="1">
      <c r="A62" s="12">
        <v>82</v>
      </c>
      <c r="B62" s="12">
        <v>1900</v>
      </c>
      <c r="C62" s="13">
        <v>0.828197056718968</v>
      </c>
      <c r="D62" s="13">
        <v>0.5783657</v>
      </c>
      <c r="E62" s="13">
        <v>0.1199774</v>
      </c>
      <c r="F62" s="13">
        <v>0.8455554477906144</v>
      </c>
      <c r="G62" s="13">
        <v>0.5617279038296121</v>
      </c>
      <c r="H62" s="13">
        <v>0.10260215908627751</v>
      </c>
      <c r="I62" s="13">
        <v>0.8917887979325506</v>
      </c>
      <c r="J62" s="13">
        <v>100.88037529319782</v>
      </c>
      <c r="K62" s="13">
        <v>12.241</v>
      </c>
      <c r="L62" s="12">
        <v>258052</v>
      </c>
      <c r="M62" s="12">
        <v>12241</v>
      </c>
      <c r="N62" s="12">
        <v>2558</v>
      </c>
      <c r="O62" s="12">
        <v>1000</v>
      </c>
    </row>
    <row r="63" spans="1:15" s="12" customFormat="1" ht="14.25" thickBot="1" thickTop="1">
      <c r="A63" s="12">
        <v>83</v>
      </c>
      <c r="B63" s="12">
        <v>1900</v>
      </c>
      <c r="C63" s="13">
        <v>0.4765747053323962</v>
      </c>
      <c r="D63" s="13">
        <v>0.1092385</v>
      </c>
      <c r="E63" s="13">
        <v>0.1199774</v>
      </c>
      <c r="F63" s="13">
        <v>0.6026489137764253</v>
      </c>
      <c r="G63" s="13">
        <v>0.15561321427889574</v>
      </c>
      <c r="H63" s="13">
        <v>0.10260215908627751</v>
      </c>
      <c r="I63" s="13">
        <v>0.7551080420793346</v>
      </c>
      <c r="J63" s="13">
        <v>37.74430823117338</v>
      </c>
      <c r="K63" s="13">
        <v>12.241</v>
      </c>
      <c r="L63" s="12">
        <v>43104</v>
      </c>
      <c r="M63" s="12">
        <v>12241</v>
      </c>
      <c r="N63" s="12">
        <v>1142</v>
      </c>
      <c r="O63" s="12">
        <v>1000</v>
      </c>
    </row>
    <row r="64" spans="1:15" ht="13.5" thickTop="1">
      <c r="A64" s="2">
        <v>85</v>
      </c>
      <c r="B64" s="2">
        <v>1904</v>
      </c>
      <c r="C64" s="11">
        <v>0.6749071389744519</v>
      </c>
      <c r="D64" s="11">
        <v>0.1132343</v>
      </c>
      <c r="E64" s="11">
        <v>0.0545433</v>
      </c>
      <c r="F64" s="11">
        <v>0.6095895782857749</v>
      </c>
      <c r="G64" s="11">
        <v>0.16579464112116113</v>
      </c>
      <c r="H64" s="11">
        <v>0.1061828450874971</v>
      </c>
      <c r="I64" s="11">
        <v>0.12321460010918713</v>
      </c>
      <c r="J64" s="11">
        <v>43.366379310344826</v>
      </c>
      <c r="K64" s="11">
        <v>308.591743119266</v>
      </c>
      <c r="L64" s="2">
        <v>50305</v>
      </c>
      <c r="M64" s="2">
        <v>67273</v>
      </c>
      <c r="N64" s="2">
        <v>1160</v>
      </c>
      <c r="O64" s="2">
        <v>218</v>
      </c>
    </row>
    <row r="65" spans="1:15" s="3" customFormat="1" ht="13.5" thickBot="1">
      <c r="A65" s="3">
        <v>85</v>
      </c>
      <c r="B65" s="3">
        <v>1905</v>
      </c>
      <c r="C65" s="6">
        <v>0.7707522803496624</v>
      </c>
      <c r="D65" s="6">
        <v>0.1631429</v>
      </c>
      <c r="E65" s="6">
        <v>0.0485242</v>
      </c>
      <c r="F65" s="6">
        <v>0.7897156530780458</v>
      </c>
      <c r="G65" s="6">
        <v>0.33078008212843635</v>
      </c>
      <c r="H65" s="6">
        <v>0.08807964395039587</v>
      </c>
      <c r="I65" s="6">
        <v>0.1974794932334646</v>
      </c>
      <c r="J65" s="6">
        <v>71.88414376321353</v>
      </c>
      <c r="K65" s="6">
        <v>292.124</v>
      </c>
      <c r="L65" s="3">
        <v>170006</v>
      </c>
      <c r="M65" s="3">
        <v>73031</v>
      </c>
      <c r="N65" s="3">
        <v>2365</v>
      </c>
      <c r="O65" s="3">
        <v>250</v>
      </c>
    </row>
    <row r="66" spans="1:15" s="12" customFormat="1" ht="14.25" thickBot="1" thickTop="1">
      <c r="A66" s="12">
        <v>88</v>
      </c>
      <c r="B66" s="12">
        <v>1906</v>
      </c>
      <c r="C66" s="13">
        <v>0.5425877422734415</v>
      </c>
      <c r="D66" s="13">
        <v>0.0005179</v>
      </c>
      <c r="E66" s="13">
        <v>0.0004366</v>
      </c>
      <c r="F66" s="13">
        <v>0.6160653217599092</v>
      </c>
      <c r="G66" s="13">
        <v>0.0011015409041241276</v>
      </c>
      <c r="H66" s="13">
        <v>0.0006864852437807145</v>
      </c>
      <c r="I66" s="13">
        <v>0.45584346906398737</v>
      </c>
      <c r="J66" s="13">
        <v>61.57142857142857</v>
      </c>
      <c r="K66" s="13">
        <v>73.5</v>
      </c>
      <c r="L66" s="12">
        <v>431</v>
      </c>
      <c r="M66" s="12">
        <v>294</v>
      </c>
      <c r="N66" s="12">
        <v>7</v>
      </c>
      <c r="O66" s="12">
        <v>4</v>
      </c>
    </row>
    <row r="67" spans="1:15" s="12" customFormat="1" ht="14.25" thickBot="1" thickTop="1">
      <c r="A67" s="12">
        <v>91</v>
      </c>
      <c r="B67" s="12">
        <v>1907</v>
      </c>
      <c r="C67" s="13">
        <v>0.32402073732718895</v>
      </c>
      <c r="D67" s="13">
        <v>0.000225</v>
      </c>
      <c r="E67" s="13">
        <v>0.00046939999999999997</v>
      </c>
      <c r="F67" s="22">
        <v>-9</v>
      </c>
      <c r="G67" s="22">
        <v>-9</v>
      </c>
      <c r="H67" s="13">
        <v>0.0007747425420631796</v>
      </c>
      <c r="I67" s="22">
        <v>-9</v>
      </c>
      <c r="J67" s="22">
        <v>-9</v>
      </c>
      <c r="K67" s="13">
        <v>83.75</v>
      </c>
      <c r="L67" s="12">
        <v>-9</v>
      </c>
      <c r="M67" s="12">
        <v>335</v>
      </c>
      <c r="N67" s="12">
        <v>4</v>
      </c>
      <c r="O67" s="12">
        <v>4</v>
      </c>
    </row>
    <row r="68" spans="1:15" ht="13.5" thickTop="1">
      <c r="A68" s="2">
        <v>94</v>
      </c>
      <c r="B68" s="2">
        <v>1910</v>
      </c>
      <c r="C68" s="11">
        <v>0.9230294364058985</v>
      </c>
      <c r="D68" s="11">
        <v>0.014653</v>
      </c>
      <c r="E68" s="11">
        <v>0.0012219</v>
      </c>
      <c r="F68" s="20">
        <v>-9</v>
      </c>
      <c r="G68" s="11">
        <v>0.01988413621768057</v>
      </c>
      <c r="H68" s="20">
        <v>-9</v>
      </c>
      <c r="I68" s="20">
        <v>-9</v>
      </c>
      <c r="J68" s="11">
        <v>83.25225225225225</v>
      </c>
      <c r="K68" s="20">
        <v>-9</v>
      </c>
      <c r="L68" s="2">
        <v>9241</v>
      </c>
      <c r="M68" s="2">
        <v>-9</v>
      </c>
      <c r="N68" s="2">
        <v>111</v>
      </c>
      <c r="O68" s="2">
        <v>6</v>
      </c>
    </row>
    <row r="69" spans="1:15" s="3" customFormat="1" ht="13.5" thickBot="1">
      <c r="A69" s="3">
        <v>94</v>
      </c>
      <c r="B69" s="3">
        <v>1909</v>
      </c>
      <c r="C69" s="6">
        <v>0.9221056375600214</v>
      </c>
      <c r="D69" s="6">
        <v>0.014518</v>
      </c>
      <c r="E69" s="6">
        <v>0.0012264</v>
      </c>
      <c r="F69" s="19">
        <v>-9</v>
      </c>
      <c r="G69" s="6">
        <v>0.02087844355791848</v>
      </c>
      <c r="H69" s="19">
        <v>-9</v>
      </c>
      <c r="I69" s="19">
        <v>-9</v>
      </c>
      <c r="J69" s="6">
        <v>61.87591240875913</v>
      </c>
      <c r="K69" s="19">
        <v>-9</v>
      </c>
      <c r="L69" s="3">
        <v>8477</v>
      </c>
      <c r="M69" s="3">
        <v>-9</v>
      </c>
      <c r="N69" s="3">
        <v>137</v>
      </c>
      <c r="O69" s="3">
        <v>6</v>
      </c>
    </row>
    <row r="70" spans="1:15" ht="13.5" thickTop="1">
      <c r="A70" s="2">
        <v>97</v>
      </c>
      <c r="B70" s="2">
        <v>1911</v>
      </c>
      <c r="C70" s="11">
        <v>0.35147417488902016</v>
      </c>
      <c r="D70" s="11">
        <v>0.0180282</v>
      </c>
      <c r="E70" s="11">
        <v>0.0332649</v>
      </c>
      <c r="F70" s="11">
        <v>0.4118604614390416</v>
      </c>
      <c r="G70" s="11">
        <v>0.038234569367246944</v>
      </c>
      <c r="H70" s="11">
        <v>0.054599224956333556</v>
      </c>
      <c r="I70" s="11">
        <v>0.24693005573560908</v>
      </c>
      <c r="J70" s="11">
        <v>33.104166666666664</v>
      </c>
      <c r="K70" s="11">
        <v>100.95876288659794</v>
      </c>
      <c r="L70" s="2">
        <v>11123</v>
      </c>
      <c r="M70" s="2">
        <v>29379</v>
      </c>
      <c r="N70" s="2">
        <v>336</v>
      </c>
      <c r="O70" s="2">
        <v>291</v>
      </c>
    </row>
    <row r="71" spans="1:15" s="3" customFormat="1" ht="13.5" thickBot="1">
      <c r="A71" s="3">
        <v>97</v>
      </c>
      <c r="B71" s="3">
        <v>1912</v>
      </c>
      <c r="C71" s="6">
        <v>0.28731682612981047</v>
      </c>
      <c r="D71" s="6">
        <v>0.0158286</v>
      </c>
      <c r="E71" s="6">
        <v>0.0392625</v>
      </c>
      <c r="F71" s="6">
        <v>0.3047219133251525</v>
      </c>
      <c r="G71" s="6">
        <v>0.03171508807025276</v>
      </c>
      <c r="H71" s="6">
        <v>0.07236370207704879</v>
      </c>
      <c r="I71" s="6">
        <v>0.33436948906121416</v>
      </c>
      <c r="J71" s="6">
        <v>49.03319502074689</v>
      </c>
      <c r="K71" s="6">
        <v>97.6105527638191</v>
      </c>
      <c r="L71" s="3">
        <v>11817</v>
      </c>
      <c r="M71" s="3">
        <v>38849</v>
      </c>
      <c r="N71" s="3">
        <v>241</v>
      </c>
      <c r="O71" s="3">
        <v>398</v>
      </c>
    </row>
    <row r="72" spans="1:15" ht="13.5" thickTop="1">
      <c r="A72" s="2">
        <v>100</v>
      </c>
      <c r="B72" s="2">
        <v>1912</v>
      </c>
      <c r="C72" s="11">
        <v>0.3016588723197741</v>
      </c>
      <c r="D72" s="11">
        <v>0.0068374</v>
      </c>
      <c r="E72" s="11">
        <v>0.0158286</v>
      </c>
      <c r="F72" s="11">
        <v>0.3027263606168368</v>
      </c>
      <c r="G72" s="11">
        <v>0.013769333366228364</v>
      </c>
      <c r="H72" s="11">
        <v>0.03171508807025276</v>
      </c>
      <c r="I72" s="11">
        <v>0.40707451166246217</v>
      </c>
      <c r="J72" s="11">
        <v>33.66386554621849</v>
      </c>
      <c r="K72" s="11">
        <v>49.03319502074689</v>
      </c>
      <c r="L72" s="2">
        <v>4006</v>
      </c>
      <c r="M72" s="2">
        <v>11817</v>
      </c>
      <c r="N72" s="2">
        <v>119</v>
      </c>
      <c r="O72" s="2">
        <v>241</v>
      </c>
    </row>
    <row r="73" spans="1:15" s="3" customFormat="1" ht="13.5" thickBot="1">
      <c r="A73" s="3">
        <v>100</v>
      </c>
      <c r="B73" s="3">
        <v>1913</v>
      </c>
      <c r="C73" s="6">
        <v>0.2946048434020184</v>
      </c>
      <c r="D73" s="6">
        <v>0.0073417</v>
      </c>
      <c r="E73" s="6">
        <v>0.0175788</v>
      </c>
      <c r="F73" s="6">
        <v>0.3258705399445071</v>
      </c>
      <c r="G73" s="6">
        <v>0.018787542174832892</v>
      </c>
      <c r="H73" s="6">
        <v>0.03886585042098828</v>
      </c>
      <c r="I73" s="6">
        <v>0.19085974773521855</v>
      </c>
      <c r="J73" s="6">
        <v>24.6</v>
      </c>
      <c r="K73" s="6">
        <v>104.29045643153528</v>
      </c>
      <c r="L73" s="3">
        <v>4920</v>
      </c>
      <c r="M73" s="3">
        <v>25134</v>
      </c>
      <c r="N73" s="3">
        <v>200</v>
      </c>
      <c r="O73" s="3">
        <v>241</v>
      </c>
    </row>
    <row r="74" spans="1:15" s="12" customFormat="1" ht="14.25" thickBot="1" thickTop="1">
      <c r="A74" s="12">
        <v>103</v>
      </c>
      <c r="B74" s="12">
        <v>1913</v>
      </c>
      <c r="C74" s="13">
        <v>0.6706376868022716</v>
      </c>
      <c r="D74" s="13">
        <v>0.0320371</v>
      </c>
      <c r="E74" s="13">
        <v>0.015734</v>
      </c>
      <c r="F74" s="13">
        <v>0.6161462716347329</v>
      </c>
      <c r="G74" s="13">
        <v>0.07171090768401721</v>
      </c>
      <c r="H74" s="13">
        <v>0.044675267134109825</v>
      </c>
      <c r="I74" s="13">
        <v>0.9558541108623497</v>
      </c>
      <c r="J74" s="13">
        <v>59.25085910652921</v>
      </c>
      <c r="K74" s="13">
        <v>2.7364864864864864</v>
      </c>
      <c r="L74" s="12">
        <v>34484</v>
      </c>
      <c r="M74" s="12">
        <v>1620</v>
      </c>
      <c r="N74" s="12">
        <v>582</v>
      </c>
      <c r="O74" s="12">
        <v>592</v>
      </c>
    </row>
    <row r="75" spans="1:15" ht="13.5" thickTop="1">
      <c r="A75" s="2">
        <v>106</v>
      </c>
      <c r="B75" s="2">
        <v>1917</v>
      </c>
      <c r="C75" s="11">
        <v>0.23454908315044057</v>
      </c>
      <c r="D75" s="11">
        <v>0.20581030000000003</v>
      </c>
      <c r="E75" s="11">
        <v>0.6716619</v>
      </c>
      <c r="F75" s="20">
        <v>-9</v>
      </c>
      <c r="G75" s="20">
        <v>-9</v>
      </c>
      <c r="H75" s="20">
        <v>-9</v>
      </c>
      <c r="I75" s="20">
        <v>-9</v>
      </c>
      <c r="J75" s="20">
        <v>-9</v>
      </c>
      <c r="K75" s="20">
        <v>-9</v>
      </c>
      <c r="L75" s="2">
        <v>-9</v>
      </c>
      <c r="M75" s="2">
        <v>15499401</v>
      </c>
      <c r="N75" s="2">
        <v>-9</v>
      </c>
      <c r="O75" s="2">
        <v>-9</v>
      </c>
    </row>
    <row r="76" spans="1:15" ht="12.75">
      <c r="A76" s="2">
        <v>106</v>
      </c>
      <c r="B76" s="2">
        <v>1914</v>
      </c>
      <c r="C76" s="11">
        <v>0.3928830839409718</v>
      </c>
      <c r="D76" s="11">
        <v>0.2385911</v>
      </c>
      <c r="E76" s="11">
        <v>0.36869159999999995</v>
      </c>
      <c r="F76" s="20">
        <v>-9</v>
      </c>
      <c r="G76" s="20">
        <v>-9</v>
      </c>
      <c r="H76" s="11">
        <v>0.48244561534587777</v>
      </c>
      <c r="I76" s="20">
        <v>-9</v>
      </c>
      <c r="J76" s="20">
        <v>-9</v>
      </c>
      <c r="K76" s="11">
        <v>1256.6794706262106</v>
      </c>
      <c r="L76" s="2">
        <v>-9</v>
      </c>
      <c r="M76" s="2">
        <v>3893193</v>
      </c>
      <c r="N76" s="2">
        <v>1950</v>
      </c>
      <c r="O76" s="2">
        <v>3098</v>
      </c>
    </row>
    <row r="77" spans="1:15" ht="12.75">
      <c r="A77" s="2">
        <v>106</v>
      </c>
      <c r="B77" s="2">
        <v>1918</v>
      </c>
      <c r="C77" s="11">
        <v>0.2651629918871045</v>
      </c>
      <c r="D77" s="11">
        <v>0.21676120000000001</v>
      </c>
      <c r="E77" s="11">
        <v>0.6007028</v>
      </c>
      <c r="F77" s="11">
        <v>0.3459695441112868</v>
      </c>
      <c r="G77" s="11">
        <v>0.32411606701103185</v>
      </c>
      <c r="H77" s="11">
        <v>0.6127180345096922</v>
      </c>
      <c r="I77" s="11">
        <v>0.43782162454153034</v>
      </c>
      <c r="J77" s="11">
        <v>1087.0797345483359</v>
      </c>
      <c r="K77" s="11">
        <v>1395.848639961907</v>
      </c>
      <c r="L77" s="2">
        <v>10975157</v>
      </c>
      <c r="M77" s="2">
        <v>23451653</v>
      </c>
      <c r="N77" s="2">
        <v>10096</v>
      </c>
      <c r="O77" s="2">
        <v>16801</v>
      </c>
    </row>
    <row r="78" spans="1:15" ht="12.75">
      <c r="A78" s="2">
        <v>106</v>
      </c>
      <c r="B78" s="2">
        <v>1916</v>
      </c>
      <c r="C78" s="11">
        <v>0.3085741744111239</v>
      </c>
      <c r="D78" s="11">
        <v>0.20523580000000002</v>
      </c>
      <c r="E78" s="11">
        <v>0.45987429999999996</v>
      </c>
      <c r="F78" s="11">
        <v>0.3321733842975623</v>
      </c>
      <c r="G78" s="11">
        <v>0.31493938850248365</v>
      </c>
      <c r="H78" s="11">
        <v>0.6331780808380448</v>
      </c>
      <c r="I78" s="11">
        <v>0.5501610232637474</v>
      </c>
      <c r="J78" s="11">
        <v>837.2109430394705</v>
      </c>
      <c r="K78" s="11">
        <v>684.5452476714648</v>
      </c>
      <c r="L78" s="2">
        <v>7084479</v>
      </c>
      <c r="M78" s="2">
        <v>12935167</v>
      </c>
      <c r="N78" s="2">
        <v>8462</v>
      </c>
      <c r="O78" s="2">
        <v>18896</v>
      </c>
    </row>
    <row r="79" spans="1:15" s="3" customFormat="1" ht="13.5" thickBot="1">
      <c r="A79" s="3">
        <v>106</v>
      </c>
      <c r="B79" s="3">
        <v>1915</v>
      </c>
      <c r="C79" s="6">
        <v>0.3473618204493306</v>
      </c>
      <c r="D79" s="6">
        <v>0.22385340000000004</v>
      </c>
      <c r="E79" s="6">
        <v>0.42058529999999994</v>
      </c>
      <c r="F79" s="19">
        <v>-9</v>
      </c>
      <c r="G79" s="19">
        <v>-9</v>
      </c>
      <c r="H79" s="6">
        <v>0.6929528514904646</v>
      </c>
      <c r="I79" s="19">
        <v>-9</v>
      </c>
      <c r="J79" s="19">
        <v>-9</v>
      </c>
      <c r="K79" s="6">
        <v>779.8372190540088</v>
      </c>
      <c r="L79" s="3">
        <v>-9</v>
      </c>
      <c r="M79" s="3">
        <v>18597558</v>
      </c>
      <c r="N79" s="3">
        <v>-9</v>
      </c>
      <c r="O79" s="3">
        <v>23848</v>
      </c>
    </row>
    <row r="80" spans="1:15" ht="13.5" thickTop="1">
      <c r="A80" s="2">
        <v>109</v>
      </c>
      <c r="B80" s="2">
        <v>1920</v>
      </c>
      <c r="C80" s="11">
        <v>0.7916228157648466</v>
      </c>
      <c r="D80" s="11">
        <v>0.1032007</v>
      </c>
      <c r="E80" s="11">
        <v>0.0271653</v>
      </c>
      <c r="F80" s="20">
        <v>-9</v>
      </c>
      <c r="G80" s="11">
        <v>0.10667689780394352</v>
      </c>
      <c r="H80" s="20">
        <v>-9</v>
      </c>
      <c r="I80" s="20">
        <v>-9</v>
      </c>
      <c r="J80" s="11">
        <v>914.6445161290322</v>
      </c>
      <c r="K80" s="20">
        <v>-9</v>
      </c>
      <c r="L80" s="2">
        <v>1417699</v>
      </c>
      <c r="M80" s="2">
        <v>-9</v>
      </c>
      <c r="N80" s="2">
        <v>1550</v>
      </c>
      <c r="O80" s="2">
        <v>300</v>
      </c>
    </row>
    <row r="81" spans="1:15" s="3" customFormat="1" ht="13.5" thickBot="1">
      <c r="A81" s="3">
        <v>109</v>
      </c>
      <c r="B81" s="3">
        <v>1919</v>
      </c>
      <c r="C81" s="6">
        <v>0.7706129001955611</v>
      </c>
      <c r="D81" s="6">
        <v>0.0631666</v>
      </c>
      <c r="E81" s="6">
        <v>0.0188027</v>
      </c>
      <c r="F81" s="6">
        <v>0.840393791300823</v>
      </c>
      <c r="G81" s="6">
        <v>0.23093177033909534</v>
      </c>
      <c r="H81" s="6">
        <v>0.04385818257291064</v>
      </c>
      <c r="I81" s="6">
        <v>0.9649827357336955</v>
      </c>
      <c r="J81" s="6">
        <v>388.0085245901639</v>
      </c>
      <c r="K81" s="6">
        <v>14.08004158004158</v>
      </c>
      <c r="L81" s="3">
        <v>1183426</v>
      </c>
      <c r="M81" s="3">
        <v>13545</v>
      </c>
      <c r="N81" s="3">
        <v>3050</v>
      </c>
      <c r="O81" s="3">
        <v>962</v>
      </c>
    </row>
    <row r="82" spans="1:15" s="12" customFormat="1" ht="14.25" thickBot="1" thickTop="1">
      <c r="A82" s="12">
        <v>112</v>
      </c>
      <c r="B82" s="12">
        <v>1919</v>
      </c>
      <c r="C82" s="13">
        <v>0.8248436972145479</v>
      </c>
      <c r="D82" s="13">
        <v>0.0178238</v>
      </c>
      <c r="E82" s="13">
        <v>0.0037849</v>
      </c>
      <c r="F82" s="13">
        <v>0.9324685779558191</v>
      </c>
      <c r="G82" s="13">
        <v>0.01900403694999306</v>
      </c>
      <c r="H82" s="13">
        <v>0.0013763140873085762</v>
      </c>
      <c r="I82" s="13">
        <v>0.22789567282867257</v>
      </c>
      <c r="J82" s="13">
        <v>104.77149321266968</v>
      </c>
      <c r="K82" s="13">
        <v>354.962962962963</v>
      </c>
      <c r="L82" s="12">
        <v>46309</v>
      </c>
      <c r="M82" s="12">
        <v>9584</v>
      </c>
      <c r="N82" s="12">
        <v>442</v>
      </c>
      <c r="O82" s="12">
        <v>27</v>
      </c>
    </row>
    <row r="83" spans="1:15" ht="13.5" thickTop="1">
      <c r="A83" s="2">
        <v>115</v>
      </c>
      <c r="B83" s="2">
        <v>1920</v>
      </c>
      <c r="C83" s="11">
        <v>0.44018697600617535</v>
      </c>
      <c r="D83" s="11">
        <v>0.0041058</v>
      </c>
      <c r="E83" s="11">
        <v>0.0052216</v>
      </c>
      <c r="F83" s="20">
        <v>-9</v>
      </c>
      <c r="G83" s="11">
        <v>0.008022554171483232</v>
      </c>
      <c r="H83" s="20">
        <v>-9</v>
      </c>
      <c r="I83" s="20">
        <v>-9</v>
      </c>
      <c r="J83" s="11">
        <v>980.2</v>
      </c>
      <c r="K83" s="20">
        <v>-9</v>
      </c>
      <c r="L83" s="2">
        <v>63713</v>
      </c>
      <c r="M83" s="2">
        <v>-9</v>
      </c>
      <c r="N83" s="2">
        <v>65</v>
      </c>
      <c r="O83" s="2">
        <v>109</v>
      </c>
    </row>
    <row r="84" spans="1:15" ht="12.75">
      <c r="A84" s="2">
        <v>115</v>
      </c>
      <c r="B84" s="2">
        <v>1919</v>
      </c>
      <c r="C84" s="11">
        <v>0.3234648230988207</v>
      </c>
      <c r="D84" s="11">
        <v>0.0027839</v>
      </c>
      <c r="E84" s="11">
        <v>0.0058226</v>
      </c>
      <c r="F84" s="11">
        <v>0.3926370325087734</v>
      </c>
      <c r="G84" s="11">
        <v>0.003998146856090226</v>
      </c>
      <c r="H84" s="11">
        <v>0.006184659463894092</v>
      </c>
      <c r="I84" s="11">
        <v>0.7793646174242618</v>
      </c>
      <c r="J84" s="11">
        <v>918.0862068965517</v>
      </c>
      <c r="K84" s="11">
        <v>259.90697674418607</v>
      </c>
      <c r="L84" s="2">
        <v>53249</v>
      </c>
      <c r="M84" s="2">
        <v>33528</v>
      </c>
      <c r="N84" s="2">
        <v>58</v>
      </c>
      <c r="O84" s="2">
        <v>129</v>
      </c>
    </row>
    <row r="85" spans="1:15" ht="12.75">
      <c r="A85" s="2">
        <v>115</v>
      </c>
      <c r="B85" s="2">
        <v>1922</v>
      </c>
      <c r="C85" s="11">
        <v>0.4343642003964307</v>
      </c>
      <c r="D85" s="11">
        <v>0.0058948</v>
      </c>
      <c r="E85" s="11">
        <v>0.0076763</v>
      </c>
      <c r="F85" s="20">
        <v>-9</v>
      </c>
      <c r="G85" s="11">
        <v>0.016247946955701233</v>
      </c>
      <c r="H85" s="20">
        <v>-9</v>
      </c>
      <c r="I85" s="20">
        <v>-9</v>
      </c>
      <c r="J85" s="11">
        <v>1994.1805555555557</v>
      </c>
      <c r="K85" s="20">
        <v>-9</v>
      </c>
      <c r="L85" s="2">
        <v>143581</v>
      </c>
      <c r="M85" s="2">
        <v>-9</v>
      </c>
      <c r="N85" s="2">
        <v>72</v>
      </c>
      <c r="O85" s="2">
        <v>169</v>
      </c>
    </row>
    <row r="86" spans="1:15" s="3" customFormat="1" ht="13.5" thickBot="1">
      <c r="A86" s="3">
        <v>115</v>
      </c>
      <c r="B86" s="3">
        <v>1921</v>
      </c>
      <c r="C86" s="6">
        <v>0.5238553627772302</v>
      </c>
      <c r="D86" s="6">
        <v>0.0068569</v>
      </c>
      <c r="E86" s="6">
        <v>0.0062324</v>
      </c>
      <c r="F86" s="19">
        <v>-9</v>
      </c>
      <c r="G86" s="6">
        <v>0.013389276405815675</v>
      </c>
      <c r="H86" s="19">
        <v>-9</v>
      </c>
      <c r="I86" s="19">
        <v>-9</v>
      </c>
      <c r="J86" s="6">
        <v>1204.9113924050632</v>
      </c>
      <c r="K86" s="19">
        <v>-9</v>
      </c>
      <c r="L86" s="3">
        <v>95188</v>
      </c>
      <c r="M86" s="3">
        <v>-9</v>
      </c>
      <c r="N86" s="3">
        <v>79</v>
      </c>
      <c r="O86" s="3">
        <v>209</v>
      </c>
    </row>
    <row r="87" spans="1:15" ht="13.5" thickTop="1">
      <c r="A87" s="2">
        <v>116</v>
      </c>
      <c r="B87" s="2">
        <v>1920</v>
      </c>
      <c r="C87" s="11">
        <v>0.9176355717920447</v>
      </c>
      <c r="D87" s="11">
        <v>0.0581747</v>
      </c>
      <c r="E87" s="11">
        <v>0.0052216</v>
      </c>
      <c r="F87" s="20">
        <v>-9</v>
      </c>
      <c r="G87" s="11">
        <v>0.09392929438914643</v>
      </c>
      <c r="H87" s="20">
        <v>-9</v>
      </c>
      <c r="I87" s="20">
        <v>-9</v>
      </c>
      <c r="J87" s="11">
        <v>248.3939601921757</v>
      </c>
      <c r="K87" s="20">
        <v>-9</v>
      </c>
      <c r="L87" s="2">
        <v>361910</v>
      </c>
      <c r="M87" s="2">
        <v>-9</v>
      </c>
      <c r="N87" s="2">
        <v>1457</v>
      </c>
      <c r="O87" s="2">
        <v>109</v>
      </c>
    </row>
    <row r="88" spans="1:15" ht="12.75">
      <c r="A88" s="2">
        <v>116</v>
      </c>
      <c r="B88" s="2">
        <v>1921</v>
      </c>
      <c r="C88" s="11">
        <v>0.8894005618346403</v>
      </c>
      <c r="D88" s="11">
        <v>0.0501187</v>
      </c>
      <c r="E88" s="11">
        <v>0.0062324</v>
      </c>
      <c r="F88" s="11">
        <v>0.948534006628515</v>
      </c>
      <c r="G88" s="11">
        <v>0.11398516644916679</v>
      </c>
      <c r="H88" s="11">
        <v>0.006184659463894092</v>
      </c>
      <c r="I88" s="11">
        <v>0.5081290964746216</v>
      </c>
      <c r="J88" s="11">
        <v>268.49788494077836</v>
      </c>
      <c r="K88" s="11">
        <v>259.90697674418607</v>
      </c>
      <c r="L88" s="2">
        <v>634729</v>
      </c>
      <c r="M88" s="2">
        <v>33528</v>
      </c>
      <c r="N88" s="2">
        <v>2364</v>
      </c>
      <c r="O88" s="2">
        <v>129</v>
      </c>
    </row>
    <row r="89" spans="1:15" s="3" customFormat="1" ht="13.5" thickBot="1">
      <c r="A89" s="3">
        <v>116</v>
      </c>
      <c r="B89" s="3">
        <v>1919</v>
      </c>
      <c r="C89" s="6">
        <v>0.9132831930895823</v>
      </c>
      <c r="D89" s="6">
        <v>0.0613224</v>
      </c>
      <c r="E89" s="6">
        <v>0.0058226</v>
      </c>
      <c r="F89" s="19">
        <v>-9</v>
      </c>
      <c r="G89" s="6">
        <v>0.05313094706466098</v>
      </c>
      <c r="H89" s="19">
        <v>-9</v>
      </c>
      <c r="I89" s="19">
        <v>-9</v>
      </c>
      <c r="J89" s="6">
        <v>582.2193784277879</v>
      </c>
      <c r="K89" s="19">
        <v>-9</v>
      </c>
      <c r="L89" s="3">
        <v>318474</v>
      </c>
      <c r="M89" s="3">
        <v>-9</v>
      </c>
      <c r="N89" s="3">
        <v>547</v>
      </c>
      <c r="O89" s="3">
        <v>169</v>
      </c>
    </row>
    <row r="90" spans="1:15" s="12" customFormat="1" ht="14.25" thickBot="1" thickTop="1">
      <c r="A90" s="12">
        <v>117</v>
      </c>
      <c r="B90" s="12">
        <v>1920</v>
      </c>
      <c r="C90" s="13">
        <v>0.9480555739747397</v>
      </c>
      <c r="D90" s="13">
        <v>0.0271653</v>
      </c>
      <c r="E90" s="13">
        <v>0.0014884</v>
      </c>
      <c r="F90" s="13">
        <v>0.9426787004353089</v>
      </c>
      <c r="G90" s="13">
        <v>0.04385818257291064</v>
      </c>
      <c r="H90" s="13">
        <v>0.0026668768695673377</v>
      </c>
      <c r="I90" s="13">
        <v>0.11325640983619169</v>
      </c>
      <c r="J90" s="13">
        <v>14.08004158004158</v>
      </c>
      <c r="K90" s="13">
        <v>110.24</v>
      </c>
      <c r="L90" s="12">
        <v>13545</v>
      </c>
      <c r="M90" s="12">
        <v>5512</v>
      </c>
      <c r="N90" s="12">
        <v>962</v>
      </c>
      <c r="O90" s="12">
        <v>50</v>
      </c>
    </row>
    <row r="91" spans="1:15" s="12" customFormat="1" ht="14.25" thickBot="1" thickTop="1">
      <c r="A91" s="12">
        <v>118</v>
      </c>
      <c r="B91" s="12">
        <v>1929</v>
      </c>
      <c r="C91" s="13">
        <v>0.5136691288496333</v>
      </c>
      <c r="D91" s="13">
        <v>0.1337485</v>
      </c>
      <c r="E91" s="13">
        <v>0.1266302</v>
      </c>
      <c r="F91" s="13">
        <v>0.6428846482603306</v>
      </c>
      <c r="G91" s="13">
        <v>0.27433296385608635</v>
      </c>
      <c r="H91" s="13">
        <v>0.1523889443407284</v>
      </c>
      <c r="I91" s="13">
        <v>0.9869886133748068</v>
      </c>
      <c r="J91" s="13">
        <v>4979.930604982206</v>
      </c>
      <c r="K91" s="13">
        <v>65.65</v>
      </c>
      <c r="L91" s="12">
        <v>2798721</v>
      </c>
      <c r="M91" s="12">
        <v>111605</v>
      </c>
      <c r="N91" s="12">
        <v>562</v>
      </c>
      <c r="O91" s="12">
        <v>1700</v>
      </c>
    </row>
    <row r="92" spans="1:15" ht="13.5" thickTop="1">
      <c r="A92" s="2">
        <v>121</v>
      </c>
      <c r="B92" s="2">
        <v>1932</v>
      </c>
      <c r="C92" s="11">
        <v>0.2803336076125381</v>
      </c>
      <c r="D92" s="11">
        <v>0.0488892</v>
      </c>
      <c r="E92" s="11">
        <v>0.1255073</v>
      </c>
      <c r="F92" s="11">
        <v>0.21630038701412363</v>
      </c>
      <c r="G92" s="11">
        <v>0.04103232805414611</v>
      </c>
      <c r="H92" s="11">
        <v>0.14866834063428694</v>
      </c>
      <c r="I92" s="11">
        <v>0.9463146281269276</v>
      </c>
      <c r="J92" s="11">
        <v>760.8767123287671</v>
      </c>
      <c r="K92" s="11">
        <v>43.16529411764706</v>
      </c>
      <c r="L92" s="2">
        <v>222176</v>
      </c>
      <c r="M92" s="2">
        <v>73381</v>
      </c>
      <c r="N92" s="2">
        <v>292</v>
      </c>
      <c r="O92" s="2">
        <v>1700</v>
      </c>
    </row>
    <row r="93" spans="1:15" ht="12.75">
      <c r="A93" s="2">
        <v>121</v>
      </c>
      <c r="B93" s="2">
        <v>1933</v>
      </c>
      <c r="C93" s="11">
        <v>0.2863410399879373</v>
      </c>
      <c r="D93" s="11">
        <v>0.0491846</v>
      </c>
      <c r="E93" s="11">
        <v>0.1225847</v>
      </c>
      <c r="F93" s="11">
        <v>0.25151709893901814</v>
      </c>
      <c r="G93" s="11">
        <v>0.05015424507579974</v>
      </c>
      <c r="H93" s="11">
        <v>0.1492526552397925</v>
      </c>
      <c r="I93" s="11">
        <v>0.9237697903125601</v>
      </c>
      <c r="J93" s="11">
        <v>538.4810810810811</v>
      </c>
      <c r="K93" s="11">
        <v>44.43588235294118</v>
      </c>
      <c r="L93" s="2">
        <v>199238</v>
      </c>
      <c r="M93" s="2">
        <v>75541</v>
      </c>
      <c r="N93" s="2">
        <v>370</v>
      </c>
      <c r="O93" s="2">
        <v>1700</v>
      </c>
    </row>
    <row r="94" spans="1:15" s="3" customFormat="1" ht="13.5" thickBot="1">
      <c r="A94" s="3">
        <v>121</v>
      </c>
      <c r="B94" s="3">
        <v>1931</v>
      </c>
      <c r="C94" s="6">
        <v>0.24698252729322523</v>
      </c>
      <c r="D94" s="6">
        <v>0.0411423</v>
      </c>
      <c r="E94" s="6">
        <v>0.1254375</v>
      </c>
      <c r="F94" s="6">
        <v>0.2548237167262457</v>
      </c>
      <c r="G94" s="6">
        <v>0.04825581203736891</v>
      </c>
      <c r="H94" s="6">
        <v>0.14111357891775006</v>
      </c>
      <c r="I94" s="6">
        <v>0.9027697612399106</v>
      </c>
      <c r="J94" s="6">
        <v>593.4285714285714</v>
      </c>
      <c r="K94" s="6">
        <v>63.913529411764706</v>
      </c>
      <c r="L94" s="3">
        <v>220162</v>
      </c>
      <c r="M94" s="3">
        <v>108653</v>
      </c>
      <c r="N94" s="3">
        <v>371</v>
      </c>
      <c r="O94" s="3">
        <v>1700</v>
      </c>
    </row>
    <row r="95" spans="1:15" ht="13.5" thickTop="1">
      <c r="A95" s="2">
        <v>124</v>
      </c>
      <c r="B95" s="2">
        <v>1932</v>
      </c>
      <c r="C95" s="11">
        <v>0.3309332335889284</v>
      </c>
      <c r="D95" s="11">
        <v>0.0003539</v>
      </c>
      <c r="E95" s="11">
        <v>0.0007155</v>
      </c>
      <c r="F95" s="11">
        <v>0.32966936270651137</v>
      </c>
      <c r="G95" s="11">
        <v>0.00042565598322994596</v>
      </c>
      <c r="H95" s="11">
        <v>0.0008655042863668584</v>
      </c>
      <c r="I95" s="11">
        <v>0.5925718290119132</v>
      </c>
      <c r="J95" s="11">
        <v>604</v>
      </c>
      <c r="K95" s="11">
        <v>415.2857142857143</v>
      </c>
      <c r="L95" s="2">
        <v>1812</v>
      </c>
      <c r="M95" s="2">
        <v>2907</v>
      </c>
      <c r="N95" s="2">
        <v>3</v>
      </c>
      <c r="O95" s="2">
        <v>7</v>
      </c>
    </row>
    <row r="96" spans="1:15" ht="12.75">
      <c r="A96" s="2">
        <v>124</v>
      </c>
      <c r="B96" s="2">
        <v>1933</v>
      </c>
      <c r="C96" s="11">
        <v>0.35667016567021126</v>
      </c>
      <c r="D96" s="11">
        <v>0.0007815</v>
      </c>
      <c r="E96" s="11">
        <v>0.0014096</v>
      </c>
      <c r="F96" s="11">
        <v>0.37010034182161416</v>
      </c>
      <c r="G96" s="11">
        <v>0.001707595898170547</v>
      </c>
      <c r="H96" s="11">
        <v>0.0029062768958016258</v>
      </c>
      <c r="I96" s="11">
        <v>0.10589679153760737</v>
      </c>
      <c r="J96" s="11">
        <v>90.6</v>
      </c>
      <c r="K96" s="11">
        <v>764.95</v>
      </c>
      <c r="L96" s="2">
        <v>1812</v>
      </c>
      <c r="M96" s="2">
        <v>15299</v>
      </c>
      <c r="N96" s="2">
        <v>20</v>
      </c>
      <c r="O96" s="2">
        <v>20</v>
      </c>
    </row>
    <row r="97" spans="1:15" ht="12.75">
      <c r="A97" s="2">
        <v>124</v>
      </c>
      <c r="B97" s="2">
        <v>1934</v>
      </c>
      <c r="C97" s="11">
        <v>0.3425941492938803</v>
      </c>
      <c r="D97" s="11">
        <v>0.0008151</v>
      </c>
      <c r="E97" s="11">
        <v>0.0015641</v>
      </c>
      <c r="F97" s="11">
        <v>0.3513198166077332</v>
      </c>
      <c r="G97" s="11">
        <v>0.0018037802873080912</v>
      </c>
      <c r="H97" s="11">
        <v>0.0033305167322138837</v>
      </c>
      <c r="I97" s="11">
        <v>0.10589347477309191</v>
      </c>
      <c r="J97" s="11">
        <v>138.13636363636363</v>
      </c>
      <c r="K97" s="11">
        <v>1166.3478260869565</v>
      </c>
      <c r="L97" s="2">
        <v>3039</v>
      </c>
      <c r="M97" s="2">
        <v>26826</v>
      </c>
      <c r="N97" s="2">
        <v>22</v>
      </c>
      <c r="O97" s="2">
        <v>23</v>
      </c>
    </row>
    <row r="98" spans="1:15" s="3" customFormat="1" ht="13.5" thickBot="1">
      <c r="A98" s="3">
        <v>124</v>
      </c>
      <c r="B98" s="3">
        <v>1935</v>
      </c>
      <c r="C98" s="6">
        <v>0.2479123385881299</v>
      </c>
      <c r="D98" s="6">
        <v>0.0006086</v>
      </c>
      <c r="E98" s="6">
        <v>0.0018463</v>
      </c>
      <c r="F98" s="6">
        <v>0.22260918340495345</v>
      </c>
      <c r="G98" s="6">
        <v>0.001185721452438055</v>
      </c>
      <c r="H98" s="6">
        <v>0.004140749963977332</v>
      </c>
      <c r="I98" s="6">
        <v>0.15465311552637895</v>
      </c>
      <c r="J98" s="6">
        <v>168.83333333333334</v>
      </c>
      <c r="K98" s="6">
        <v>922.8571428571429</v>
      </c>
      <c r="L98" s="3">
        <v>3039</v>
      </c>
      <c r="M98" s="3">
        <v>38760</v>
      </c>
      <c r="N98" s="3">
        <v>18</v>
      </c>
      <c r="O98" s="3">
        <v>42</v>
      </c>
    </row>
    <row r="99" spans="1:15" s="12" customFormat="1" ht="14.25" thickBot="1" thickTop="1">
      <c r="A99" s="12">
        <v>125</v>
      </c>
      <c r="B99" s="12">
        <v>1934</v>
      </c>
      <c r="C99" s="13">
        <v>0.3739313244569026</v>
      </c>
      <c r="D99" s="13">
        <v>0.0005336</v>
      </c>
      <c r="E99" s="13">
        <v>0.0008934</v>
      </c>
      <c r="F99" s="22">
        <v>-9</v>
      </c>
      <c r="G99" s="22">
        <v>-9</v>
      </c>
      <c r="H99" s="22">
        <v>-9</v>
      </c>
      <c r="I99" s="22">
        <v>-9</v>
      </c>
      <c r="J99" s="22">
        <v>-9</v>
      </c>
      <c r="K99" s="22">
        <v>-9</v>
      </c>
      <c r="L99" s="12">
        <v>-9</v>
      </c>
      <c r="M99" s="12">
        <v>-9</v>
      </c>
      <c r="N99" s="12">
        <v>4</v>
      </c>
      <c r="O99" s="12">
        <v>18</v>
      </c>
    </row>
    <row r="100" spans="1:15" ht="13.5" thickTop="1">
      <c r="A100" s="2">
        <v>127</v>
      </c>
      <c r="B100" s="2">
        <v>1935</v>
      </c>
      <c r="C100" s="11">
        <v>0.9228420320211695</v>
      </c>
      <c r="D100" s="11">
        <v>0.0511954</v>
      </c>
      <c r="E100" s="11">
        <v>0.0042804</v>
      </c>
      <c r="F100" s="20">
        <v>-9</v>
      </c>
      <c r="G100" s="11">
        <v>0.10307093555659393</v>
      </c>
      <c r="H100" s="20">
        <v>-9</v>
      </c>
      <c r="I100" s="20">
        <v>-9</v>
      </c>
      <c r="J100" s="11">
        <v>372.013768115942</v>
      </c>
      <c r="K100" s="20">
        <v>-9</v>
      </c>
      <c r="L100" s="2">
        <v>513379</v>
      </c>
      <c r="M100" s="2">
        <v>-9</v>
      </c>
      <c r="N100" s="2">
        <v>1380</v>
      </c>
      <c r="O100" s="2">
        <v>100</v>
      </c>
    </row>
    <row r="101" spans="1:15" s="3" customFormat="1" ht="13.5" thickBot="1">
      <c r="A101" s="3">
        <v>127</v>
      </c>
      <c r="B101" s="3">
        <v>1936</v>
      </c>
      <c r="C101" s="6">
        <v>0.7410365620484844</v>
      </c>
      <c r="D101" s="6">
        <v>0.039338</v>
      </c>
      <c r="E101" s="6">
        <v>0.0137471</v>
      </c>
      <c r="F101" s="19">
        <v>-9</v>
      </c>
      <c r="G101" s="6">
        <v>0.07285539918243707</v>
      </c>
      <c r="H101" s="19">
        <v>-9</v>
      </c>
      <c r="I101" s="19">
        <v>-9</v>
      </c>
      <c r="J101" s="6">
        <v>3351.854227405248</v>
      </c>
      <c r="K101" s="19">
        <v>-9</v>
      </c>
      <c r="L101" s="3">
        <v>1149686</v>
      </c>
      <c r="M101" s="3">
        <v>-9</v>
      </c>
      <c r="N101" s="3">
        <v>343</v>
      </c>
      <c r="O101" s="3">
        <v>500</v>
      </c>
    </row>
    <row r="102" spans="1:15" ht="13.5" thickTop="1">
      <c r="A102" s="2">
        <v>130</v>
      </c>
      <c r="B102" s="2">
        <v>1938</v>
      </c>
      <c r="C102" s="11">
        <v>0.3879537059837479</v>
      </c>
      <c r="D102" s="11">
        <v>0.0590805</v>
      </c>
      <c r="E102" s="11">
        <v>0.093207</v>
      </c>
      <c r="F102" s="11">
        <v>0.5230301715780158</v>
      </c>
      <c r="G102" s="11">
        <v>0.06336242840441</v>
      </c>
      <c r="H102" s="11">
        <v>0.057782453569112595</v>
      </c>
      <c r="I102" s="11">
        <v>0.9756510565436567</v>
      </c>
      <c r="J102" s="11">
        <v>4592.459459459459</v>
      </c>
      <c r="K102" s="11">
        <v>114.61222222222223</v>
      </c>
      <c r="L102" s="2">
        <v>1699210</v>
      </c>
      <c r="M102" s="2">
        <v>103151</v>
      </c>
      <c r="N102" s="2">
        <v>370</v>
      </c>
      <c r="O102" s="2">
        <v>900</v>
      </c>
    </row>
    <row r="103" spans="1:15" ht="12.75">
      <c r="A103" s="2">
        <v>130</v>
      </c>
      <c r="B103" s="2">
        <v>1939</v>
      </c>
      <c r="C103" s="11">
        <v>0.3783080188047733</v>
      </c>
      <c r="D103" s="11">
        <v>0.0590574</v>
      </c>
      <c r="E103" s="11">
        <v>0.0970519</v>
      </c>
      <c r="F103" s="11">
        <v>0.4988589309150475</v>
      </c>
      <c r="G103" s="11">
        <v>0.06764742971018177</v>
      </c>
      <c r="H103" s="11">
        <v>0.06795689752136116</v>
      </c>
      <c r="I103" s="11">
        <v>0.9383184450271091</v>
      </c>
      <c r="J103" s="11">
        <v>1776.3531870428421</v>
      </c>
      <c r="K103" s="11">
        <v>116.77083333333333</v>
      </c>
      <c r="L103" s="2">
        <v>1699970</v>
      </c>
      <c r="M103" s="2">
        <v>173755</v>
      </c>
      <c r="N103" s="2">
        <v>957</v>
      </c>
      <c r="O103" s="2">
        <v>1488</v>
      </c>
    </row>
    <row r="104" spans="1:15" ht="12.75">
      <c r="A104" s="2">
        <v>130</v>
      </c>
      <c r="B104" s="2">
        <v>1937</v>
      </c>
      <c r="C104" s="11">
        <v>0.31298336616814787</v>
      </c>
      <c r="D104" s="11">
        <v>0.0534113</v>
      </c>
      <c r="E104" s="11">
        <v>0.1172409</v>
      </c>
      <c r="F104" s="11">
        <v>0.30433268885443515</v>
      </c>
      <c r="G104" s="11">
        <v>0.05624966180631659</v>
      </c>
      <c r="H104" s="11">
        <v>0.12857984835261765</v>
      </c>
      <c r="I104" s="11">
        <v>0.9216093721794666</v>
      </c>
      <c r="J104" s="11">
        <v>2398.0050890585244</v>
      </c>
      <c r="K104" s="11">
        <v>203.9705</v>
      </c>
      <c r="L104" s="2">
        <v>942416</v>
      </c>
      <c r="M104" s="2">
        <v>407941</v>
      </c>
      <c r="N104" s="2">
        <v>393</v>
      </c>
      <c r="O104" s="2">
        <v>2000</v>
      </c>
    </row>
    <row r="105" spans="1:15" ht="12.75">
      <c r="A105" s="2">
        <v>130</v>
      </c>
      <c r="B105" s="2">
        <v>1940</v>
      </c>
      <c r="C105" s="11">
        <v>0.3538084617912086</v>
      </c>
      <c r="D105" s="11">
        <v>0.0507177</v>
      </c>
      <c r="E105" s="11">
        <v>0.0926302</v>
      </c>
      <c r="F105" s="11">
        <v>0.45594249197859027</v>
      </c>
      <c r="G105" s="11">
        <v>0.040201860086169654</v>
      </c>
      <c r="H105" s="11">
        <v>0.04797123365578722</v>
      </c>
      <c r="I105" s="11">
        <v>0.9479635464189791</v>
      </c>
      <c r="J105" s="11">
        <v>1946.8975966562173</v>
      </c>
      <c r="K105" s="11">
        <v>106.87082514734774</v>
      </c>
      <c r="L105" s="2">
        <v>1863181</v>
      </c>
      <c r="M105" s="2">
        <v>217589</v>
      </c>
      <c r="N105" s="2">
        <v>957</v>
      </c>
      <c r="O105" s="2">
        <v>2036</v>
      </c>
    </row>
    <row r="106" spans="1:15" s="3" customFormat="1" ht="13.5" thickBot="1">
      <c r="A106" s="3">
        <v>130</v>
      </c>
      <c r="B106" s="3">
        <v>1941</v>
      </c>
      <c r="C106" s="6">
        <v>0.40312146261160076</v>
      </c>
      <c r="D106" s="6">
        <v>0.0666311</v>
      </c>
      <c r="E106" s="6">
        <v>0.0986568</v>
      </c>
      <c r="F106" s="6">
        <v>0.6142485999604551</v>
      </c>
      <c r="G106" s="6">
        <v>0.08602852365994994</v>
      </c>
      <c r="H106" s="6">
        <v>0.05402637213547948</v>
      </c>
      <c r="I106" s="6">
        <v>0.9098327763356743</v>
      </c>
      <c r="J106" s="6">
        <v>952.8185365853659</v>
      </c>
      <c r="K106" s="6">
        <v>94.42724458204334</v>
      </c>
      <c r="L106" s="3">
        <v>2929917</v>
      </c>
      <c r="M106" s="3">
        <v>244000</v>
      </c>
      <c r="N106" s="3">
        <v>3075</v>
      </c>
      <c r="O106" s="3">
        <v>2584</v>
      </c>
    </row>
    <row r="107" spans="1:15" s="12" customFormat="1" ht="14.25" thickBot="1" thickTop="1">
      <c r="A107" s="12">
        <v>133</v>
      </c>
      <c r="B107" s="12">
        <v>1938</v>
      </c>
      <c r="C107" s="13">
        <v>0.7355863796809609</v>
      </c>
      <c r="D107" s="13">
        <v>0.1643592</v>
      </c>
      <c r="E107" s="13">
        <v>0.0590805</v>
      </c>
      <c r="F107" s="13">
        <v>0.7810725126729856</v>
      </c>
      <c r="G107" s="13">
        <v>0.2260595586563781</v>
      </c>
      <c r="H107" s="13">
        <v>0.06336242840441</v>
      </c>
      <c r="I107" s="13">
        <v>0.430207619695532</v>
      </c>
      <c r="J107" s="13">
        <v>3467.4227330779054</v>
      </c>
      <c r="K107" s="13">
        <v>4592.459459459459</v>
      </c>
      <c r="L107" s="12">
        <v>5429984</v>
      </c>
      <c r="M107" s="12">
        <v>1699210</v>
      </c>
      <c r="N107" s="12">
        <v>1566</v>
      </c>
      <c r="O107" s="12">
        <v>370</v>
      </c>
    </row>
    <row r="108" spans="1:15" s="12" customFormat="1" ht="14.25" thickBot="1" thickTop="1">
      <c r="A108" s="12">
        <v>136</v>
      </c>
      <c r="B108" s="12">
        <v>1939</v>
      </c>
      <c r="C108" s="13">
        <v>0.29928378531093486</v>
      </c>
      <c r="D108" s="13">
        <v>0.0590574</v>
      </c>
      <c r="E108" s="13">
        <v>0.1382717</v>
      </c>
      <c r="F108" s="22">
        <v>-9</v>
      </c>
      <c r="G108" s="13">
        <v>0.06764742971018177</v>
      </c>
      <c r="H108" s="22">
        <v>-9</v>
      </c>
      <c r="I108" s="22">
        <v>-9</v>
      </c>
      <c r="J108" s="13">
        <v>1776.3531870428421</v>
      </c>
      <c r="K108" s="22">
        <v>-9</v>
      </c>
      <c r="L108" s="12">
        <v>1699970</v>
      </c>
      <c r="M108" s="12">
        <v>-9</v>
      </c>
      <c r="N108" s="12">
        <v>957</v>
      </c>
      <c r="O108" s="12">
        <v>1791</v>
      </c>
    </row>
    <row r="109" spans="1:15" ht="13.5" thickTop="1">
      <c r="A109" s="2">
        <v>139</v>
      </c>
      <c r="B109" s="2">
        <v>1943</v>
      </c>
      <c r="C109" s="11">
        <v>0.271039524224135</v>
      </c>
      <c r="D109" s="11">
        <v>0.2503124</v>
      </c>
      <c r="E109" s="11">
        <v>0.6732149</v>
      </c>
      <c r="F109" s="20">
        <v>-9</v>
      </c>
      <c r="G109" s="20">
        <v>-9</v>
      </c>
      <c r="H109" s="20">
        <v>-9</v>
      </c>
      <c r="I109" s="20">
        <v>-9</v>
      </c>
      <c r="J109" s="20">
        <v>-9</v>
      </c>
      <c r="K109" s="20">
        <v>-9</v>
      </c>
      <c r="L109" s="2">
        <v>-9</v>
      </c>
      <c r="M109" s="2">
        <v>-9</v>
      </c>
      <c r="N109" s="2">
        <v>-9</v>
      </c>
      <c r="O109" s="2">
        <v>-9</v>
      </c>
    </row>
    <row r="110" spans="1:15" ht="12.75">
      <c r="A110" s="2">
        <v>139</v>
      </c>
      <c r="B110" s="2">
        <v>1940</v>
      </c>
      <c r="C110" s="11">
        <v>0.6689509053872609</v>
      </c>
      <c r="D110" s="11">
        <v>0.276709</v>
      </c>
      <c r="E110" s="11">
        <v>0.1369372</v>
      </c>
      <c r="F110" s="20">
        <v>-9</v>
      </c>
      <c r="G110" s="20">
        <v>-9</v>
      </c>
      <c r="H110" s="20">
        <v>-9</v>
      </c>
      <c r="I110" s="20">
        <v>-9</v>
      </c>
      <c r="J110" s="20">
        <v>-9</v>
      </c>
      <c r="K110" s="20">
        <v>-9</v>
      </c>
      <c r="L110" s="2">
        <v>-9</v>
      </c>
      <c r="M110" s="2">
        <v>-9</v>
      </c>
      <c r="N110" s="2">
        <v>-9</v>
      </c>
      <c r="O110" s="2">
        <v>-9</v>
      </c>
    </row>
    <row r="111" spans="1:15" ht="12.75">
      <c r="A111" s="2">
        <v>139</v>
      </c>
      <c r="B111" s="2">
        <v>1944</v>
      </c>
      <c r="C111" s="11">
        <v>0.24334555891992143</v>
      </c>
      <c r="D111" s="11">
        <v>0.22168429999999997</v>
      </c>
      <c r="E111" s="11">
        <v>0.6893013</v>
      </c>
      <c r="F111" s="20">
        <v>-9</v>
      </c>
      <c r="G111" s="20">
        <v>-9</v>
      </c>
      <c r="H111" s="20">
        <v>-9</v>
      </c>
      <c r="I111" s="20">
        <v>-9</v>
      </c>
      <c r="J111" s="20">
        <v>-9</v>
      </c>
      <c r="K111" s="20">
        <v>-9</v>
      </c>
      <c r="L111" s="2">
        <v>-9</v>
      </c>
      <c r="M111" s="2">
        <v>50734107</v>
      </c>
      <c r="N111" s="2">
        <v>-9</v>
      </c>
      <c r="O111" s="2">
        <v>-9</v>
      </c>
    </row>
    <row r="112" spans="1:15" ht="12.75">
      <c r="A112" s="2">
        <v>139</v>
      </c>
      <c r="B112" s="2">
        <v>1945</v>
      </c>
      <c r="C112" s="11">
        <v>0.15402935655747754</v>
      </c>
      <c r="D112" s="11">
        <v>0.1363582</v>
      </c>
      <c r="E112" s="11">
        <v>0.7489159</v>
      </c>
      <c r="F112" s="20">
        <v>-9</v>
      </c>
      <c r="G112" s="20">
        <v>-9</v>
      </c>
      <c r="H112" s="20">
        <v>-9</v>
      </c>
      <c r="I112" s="20">
        <v>-9</v>
      </c>
      <c r="J112" s="20">
        <v>-9</v>
      </c>
      <c r="K112" s="20">
        <v>-9</v>
      </c>
      <c r="L112" s="2">
        <v>-9</v>
      </c>
      <c r="M112" s="2">
        <v>102055519</v>
      </c>
      <c r="N112" s="2">
        <v>-9</v>
      </c>
      <c r="O112" s="2">
        <v>-9</v>
      </c>
    </row>
    <row r="113" spans="1:15" ht="12.75">
      <c r="A113" s="2">
        <v>139</v>
      </c>
      <c r="B113" s="2">
        <v>1939</v>
      </c>
      <c r="C113" s="11">
        <v>0.6104909755923714</v>
      </c>
      <c r="D113" s="11">
        <v>0.217552</v>
      </c>
      <c r="E113" s="11">
        <v>0.1388038</v>
      </c>
      <c r="F113" s="20">
        <v>-9</v>
      </c>
      <c r="G113" s="20">
        <v>-9</v>
      </c>
      <c r="H113" s="20">
        <v>-9</v>
      </c>
      <c r="I113" s="20">
        <v>-9</v>
      </c>
      <c r="J113" s="20">
        <v>-9</v>
      </c>
      <c r="K113" s="20">
        <v>-9</v>
      </c>
      <c r="L113" s="2">
        <v>-9</v>
      </c>
      <c r="M113" s="2">
        <v>118105581</v>
      </c>
      <c r="N113" s="2">
        <v>-9</v>
      </c>
      <c r="O113" s="2">
        <v>-9</v>
      </c>
    </row>
    <row r="114" spans="1:15" ht="12.75">
      <c r="A114" s="2">
        <v>139</v>
      </c>
      <c r="B114" s="2">
        <v>1942</v>
      </c>
      <c r="C114" s="11">
        <v>0.31418171268072687</v>
      </c>
      <c r="D114" s="11">
        <v>0.28718699999999997</v>
      </c>
      <c r="E114" s="11">
        <v>0.6268923000000001</v>
      </c>
      <c r="F114" s="20">
        <v>-9</v>
      </c>
      <c r="G114" s="11">
        <v>0.4992539116748458</v>
      </c>
      <c r="H114" s="20">
        <v>-9</v>
      </c>
      <c r="I114" s="20">
        <v>-9</v>
      </c>
      <c r="J114" s="11">
        <v>2769.708576605597</v>
      </c>
      <c r="K114" s="20">
        <v>-9</v>
      </c>
      <c r="L114" s="2">
        <v>27514285</v>
      </c>
      <c r="M114" s="2">
        <v>11505835</v>
      </c>
      <c r="N114" s="2">
        <v>9934</v>
      </c>
      <c r="O114" s="2">
        <v>-9</v>
      </c>
    </row>
    <row r="115" spans="1:15" s="3" customFormat="1" ht="13.5" thickBot="1">
      <c r="A115" s="3">
        <v>139</v>
      </c>
      <c r="B115" s="3">
        <v>1941</v>
      </c>
      <c r="C115" s="6">
        <v>0.32492550810942755</v>
      </c>
      <c r="D115" s="6">
        <v>0.30217</v>
      </c>
      <c r="E115" s="6">
        <v>0.6277969999999999</v>
      </c>
      <c r="F115" s="6">
        <v>0.6722661309061643</v>
      </c>
      <c r="G115" s="6">
        <v>0.3425854625331753</v>
      </c>
      <c r="H115" s="6">
        <v>0.16701251776578133</v>
      </c>
      <c r="I115" s="6">
        <v>0.22895033510738025</v>
      </c>
      <c r="J115" s="6">
        <v>3909.8321825277694</v>
      </c>
      <c r="K115" s="6">
        <v>13167.374455732946</v>
      </c>
      <c r="L115" s="3">
        <v>13023651</v>
      </c>
      <c r="M115" s="3">
        <v>9072321</v>
      </c>
      <c r="N115" s="3">
        <v>3331</v>
      </c>
      <c r="O115" s="3">
        <v>689</v>
      </c>
    </row>
    <row r="116" spans="1:15" ht="13.5" thickTop="1">
      <c r="A116" s="2">
        <v>142</v>
      </c>
      <c r="B116" s="2">
        <v>1939</v>
      </c>
      <c r="C116" s="11">
        <v>0.9871800002572719</v>
      </c>
      <c r="D116" s="11">
        <v>0.1381359</v>
      </c>
      <c r="E116" s="11">
        <v>0.0017939</v>
      </c>
      <c r="F116" s="11">
        <v>0.984499218555333</v>
      </c>
      <c r="G116" s="11">
        <v>0.16876084591280838</v>
      </c>
      <c r="H116" s="11">
        <v>0.002657112306041456</v>
      </c>
      <c r="I116" s="11">
        <v>0.6437478977254804</v>
      </c>
      <c r="J116" s="11">
        <v>3344.9541643376187</v>
      </c>
      <c r="K116" s="11">
        <v>1851.1081081081081</v>
      </c>
      <c r="L116" s="2">
        <v>5984123</v>
      </c>
      <c r="M116" s="2">
        <v>68491</v>
      </c>
      <c r="N116" s="2">
        <v>1789</v>
      </c>
      <c r="O116" s="2">
        <v>37</v>
      </c>
    </row>
    <row r="117" spans="1:15" s="3" customFormat="1" ht="13.5" thickBot="1">
      <c r="A117" s="3">
        <v>142</v>
      </c>
      <c r="B117" s="3">
        <v>1940</v>
      </c>
      <c r="C117" s="6">
        <v>0.9760910985856636</v>
      </c>
      <c r="D117" s="6">
        <v>0.1373449</v>
      </c>
      <c r="E117" s="6">
        <v>0.0033642</v>
      </c>
      <c r="F117" s="6">
        <v>0.9532916491768968</v>
      </c>
      <c r="G117" s="6">
        <v>0.1560656621517881</v>
      </c>
      <c r="H117" s="6">
        <v>0.00764673613318617</v>
      </c>
      <c r="I117" s="6">
        <v>0.830251444614227</v>
      </c>
      <c r="J117" s="6">
        <v>1463.1461904761904</v>
      </c>
      <c r="K117" s="6">
        <v>299.14666666666665</v>
      </c>
      <c r="L117" s="3">
        <v>6145214</v>
      </c>
      <c r="M117" s="3">
        <v>89744</v>
      </c>
      <c r="N117" s="3">
        <v>4200</v>
      </c>
      <c r="O117" s="3">
        <v>300</v>
      </c>
    </row>
    <row r="118" spans="1:15" ht="13.5" thickTop="1">
      <c r="A118" s="2">
        <v>145</v>
      </c>
      <c r="B118" s="2">
        <v>1941</v>
      </c>
      <c r="C118" s="11">
        <v>0.18229185549656868</v>
      </c>
      <c r="D118" s="11">
        <v>0.0035196</v>
      </c>
      <c r="E118" s="11">
        <v>0.0157879</v>
      </c>
      <c r="F118" s="20">
        <v>-9</v>
      </c>
      <c r="G118" s="20">
        <v>-9</v>
      </c>
      <c r="H118" s="11">
        <v>0.012490916841264686</v>
      </c>
      <c r="I118" s="20">
        <v>-9</v>
      </c>
      <c r="J118" s="20">
        <v>-9</v>
      </c>
      <c r="K118" s="11">
        <v>1622.0428954423592</v>
      </c>
      <c r="L118" s="2">
        <v>21856</v>
      </c>
      <c r="M118" s="2">
        <v>605022</v>
      </c>
      <c r="N118" s="2">
        <v>-9</v>
      </c>
      <c r="O118" s="2">
        <v>373</v>
      </c>
    </row>
    <row r="119" spans="1:15" s="3" customFormat="1" ht="13.5" thickBot="1">
      <c r="A119" s="3">
        <v>145</v>
      </c>
      <c r="B119" s="3">
        <v>1940</v>
      </c>
      <c r="C119" s="6">
        <v>0.04187408084983803</v>
      </c>
      <c r="D119" s="6">
        <v>0.0033143</v>
      </c>
      <c r="E119" s="6">
        <v>0.0758349</v>
      </c>
      <c r="F119" s="19">
        <v>-9</v>
      </c>
      <c r="G119" s="19">
        <v>-9</v>
      </c>
      <c r="H119" s="6">
        <v>0.1696721858654474</v>
      </c>
      <c r="I119" s="19">
        <v>-9</v>
      </c>
      <c r="J119" s="19">
        <v>-9</v>
      </c>
      <c r="K119" s="6">
        <v>1141.5524</v>
      </c>
      <c r="L119" s="3">
        <v>10514</v>
      </c>
      <c r="M119" s="3">
        <v>5707762</v>
      </c>
      <c r="N119" s="3">
        <v>-9</v>
      </c>
      <c r="O119" s="3">
        <v>5000</v>
      </c>
    </row>
    <row r="120" spans="1:15" ht="13.5" thickTop="1">
      <c r="A120" s="2">
        <v>147</v>
      </c>
      <c r="B120" s="2">
        <v>1948</v>
      </c>
      <c r="C120" s="11">
        <v>0.1836841097728189</v>
      </c>
      <c r="D120" s="11">
        <v>0.0118022</v>
      </c>
      <c r="E120" s="11">
        <v>0.0524505</v>
      </c>
      <c r="F120" s="11">
        <v>0.4183603582235719</v>
      </c>
      <c r="G120" s="11">
        <v>0.010516924002249043</v>
      </c>
      <c r="H120" s="11">
        <v>0.014621509397381988</v>
      </c>
      <c r="I120" s="11">
        <v>0.321021416570197</v>
      </c>
      <c r="J120" s="11">
        <v>405.33584905660376</v>
      </c>
      <c r="K120" s="11">
        <v>857.3084112149533</v>
      </c>
      <c r="L120" s="2">
        <v>107414</v>
      </c>
      <c r="M120" s="2">
        <v>275196</v>
      </c>
      <c r="N120" s="2">
        <v>265</v>
      </c>
      <c r="O120" s="2">
        <v>321</v>
      </c>
    </row>
    <row r="121" spans="1:15" s="3" customFormat="1" ht="13.5" thickBot="1">
      <c r="A121" s="3">
        <v>147</v>
      </c>
      <c r="B121" s="3">
        <v>1949</v>
      </c>
      <c r="C121" s="6">
        <v>0.18097063373336966</v>
      </c>
      <c r="D121" s="6">
        <v>0.0113594</v>
      </c>
      <c r="E121" s="6">
        <v>0.0514099</v>
      </c>
      <c r="F121" s="6">
        <v>0.38807088896388453</v>
      </c>
      <c r="G121" s="6">
        <v>0.0099585663345318</v>
      </c>
      <c r="H121" s="6">
        <v>0.015703153257783677</v>
      </c>
      <c r="I121" s="6">
        <v>0.3244263981006162</v>
      </c>
      <c r="J121" s="6">
        <v>731.09765625</v>
      </c>
      <c r="K121" s="6">
        <v>1522.4108761329305</v>
      </c>
      <c r="L121" s="3">
        <v>187161</v>
      </c>
      <c r="M121" s="3">
        <v>503918</v>
      </c>
      <c r="N121" s="3">
        <v>256</v>
      </c>
      <c r="O121" s="3">
        <v>331</v>
      </c>
    </row>
    <row r="122" spans="1:15" s="12" customFormat="1" ht="14.25" thickBot="1" thickTop="1">
      <c r="A122" s="12">
        <v>148</v>
      </c>
      <c r="B122" s="12">
        <v>1948</v>
      </c>
      <c r="C122" s="13">
        <v>0.8511948626171176</v>
      </c>
      <c r="D122" s="13">
        <v>0.0080855</v>
      </c>
      <c r="E122" s="13">
        <v>0.0014135</v>
      </c>
      <c r="F122" s="13">
        <v>0.5846127749565483</v>
      </c>
      <c r="G122" s="13">
        <v>0.004930035395707614</v>
      </c>
      <c r="H122" s="13">
        <v>0.003502957530377593</v>
      </c>
      <c r="I122" s="13">
        <v>0.565209712751494</v>
      </c>
      <c r="J122" s="13">
        <v>679.7105263157895</v>
      </c>
      <c r="K122" s="13">
        <v>522.8705882352941</v>
      </c>
      <c r="L122" s="12">
        <v>77487</v>
      </c>
      <c r="M122" s="12">
        <v>44444</v>
      </c>
      <c r="N122" s="12">
        <v>114</v>
      </c>
      <c r="O122" s="12">
        <v>85</v>
      </c>
    </row>
    <row r="123" spans="1:15" ht="13.5" thickTop="1">
      <c r="A123" s="2">
        <v>151</v>
      </c>
      <c r="B123" s="2">
        <v>1950</v>
      </c>
      <c r="C123" s="11">
        <v>0.24013258617358085</v>
      </c>
      <c r="D123" s="11">
        <v>0.1211655</v>
      </c>
      <c r="E123" s="11">
        <v>0.383412</v>
      </c>
      <c r="F123" s="20">
        <v>-9</v>
      </c>
      <c r="G123" s="20">
        <v>-9</v>
      </c>
      <c r="H123" s="11">
        <v>0.28708208615690844</v>
      </c>
      <c r="I123" s="20">
        <v>-9</v>
      </c>
      <c r="J123" s="20">
        <v>-9</v>
      </c>
      <c r="K123" s="11">
        <v>5835.246234446628</v>
      </c>
      <c r="L123" s="2">
        <v>-9</v>
      </c>
      <c r="M123" s="2">
        <v>17820842</v>
      </c>
      <c r="N123" s="2">
        <v>4120</v>
      </c>
      <c r="O123" s="2">
        <v>3054</v>
      </c>
    </row>
    <row r="124" spans="1:15" ht="12.75">
      <c r="A124" s="2">
        <v>151</v>
      </c>
      <c r="B124" s="2">
        <v>1951</v>
      </c>
      <c r="C124" s="11">
        <v>0.1819368998911178</v>
      </c>
      <c r="D124" s="11">
        <v>0.1058548</v>
      </c>
      <c r="E124" s="11">
        <v>0.4759667</v>
      </c>
      <c r="F124" s="20">
        <v>-9</v>
      </c>
      <c r="G124" s="20">
        <v>-9</v>
      </c>
      <c r="H124" s="20">
        <v>-9</v>
      </c>
      <c r="I124" s="20">
        <v>-9</v>
      </c>
      <c r="J124" s="20">
        <v>-9</v>
      </c>
      <c r="K124" s="20">
        <v>-9</v>
      </c>
      <c r="L124" s="2">
        <v>-9</v>
      </c>
      <c r="M124" s="2">
        <v>-9</v>
      </c>
      <c r="N124" s="2">
        <v>3100</v>
      </c>
      <c r="O124" s="2">
        <v>6082</v>
      </c>
    </row>
    <row r="125" spans="1:15" ht="12.75">
      <c r="A125" s="2">
        <v>151</v>
      </c>
      <c r="B125" s="2">
        <v>1952</v>
      </c>
      <c r="C125" s="11">
        <v>0.175681859024625</v>
      </c>
      <c r="D125" s="11">
        <v>0.0995191</v>
      </c>
      <c r="E125" s="11">
        <v>0.4669543</v>
      </c>
      <c r="F125" s="20">
        <v>-9</v>
      </c>
      <c r="G125" s="20">
        <v>-9</v>
      </c>
      <c r="H125" s="20">
        <v>-9</v>
      </c>
      <c r="I125" s="20">
        <v>-9</v>
      </c>
      <c r="J125" s="20">
        <v>-9</v>
      </c>
      <c r="K125" s="20">
        <v>-9</v>
      </c>
      <c r="L125" s="2">
        <v>-9</v>
      </c>
      <c r="M125" s="2">
        <v>-9</v>
      </c>
      <c r="N125" s="2">
        <v>3237</v>
      </c>
      <c r="O125" s="2">
        <v>6739</v>
      </c>
    </row>
    <row r="126" spans="1:15" s="3" customFormat="1" ht="13.5" thickBot="1">
      <c r="A126" s="3">
        <v>151</v>
      </c>
      <c r="B126" s="3">
        <v>1953</v>
      </c>
      <c r="C126" s="6">
        <v>0.17545343359094795</v>
      </c>
      <c r="D126" s="6">
        <v>0.0986688</v>
      </c>
      <c r="E126" s="6">
        <v>0.4636958</v>
      </c>
      <c r="F126" s="19">
        <v>-9</v>
      </c>
      <c r="G126" s="19">
        <v>-9</v>
      </c>
      <c r="H126" s="19">
        <v>-9</v>
      </c>
      <c r="I126" s="19">
        <v>-9</v>
      </c>
      <c r="J126" s="19">
        <v>-9</v>
      </c>
      <c r="K126" s="19">
        <v>-9</v>
      </c>
      <c r="L126" s="3">
        <v>-9</v>
      </c>
      <c r="M126" s="3">
        <v>-9</v>
      </c>
      <c r="N126" s="3">
        <v>3312</v>
      </c>
      <c r="O126" s="3">
        <v>6793</v>
      </c>
    </row>
    <row r="127" spans="1:15" s="12" customFormat="1" ht="14.25" thickBot="1" thickTop="1">
      <c r="A127" s="12">
        <v>154</v>
      </c>
      <c r="B127" s="12">
        <v>1956</v>
      </c>
      <c r="C127" s="13">
        <v>0.9713255800154276</v>
      </c>
      <c r="D127" s="13">
        <v>0.1702454</v>
      </c>
      <c r="E127" s="13">
        <v>0.0050258</v>
      </c>
      <c r="F127" s="13">
        <v>0.9765119913420659</v>
      </c>
      <c r="G127" s="13">
        <v>0.26089714404668085</v>
      </c>
      <c r="H127" s="13">
        <v>0.00627534984980245</v>
      </c>
      <c r="I127" s="13">
        <v>0.8413251598199893</v>
      </c>
      <c r="J127" s="13">
        <v>5244.981960784314</v>
      </c>
      <c r="K127" s="13">
        <v>989.2093023255813</v>
      </c>
      <c r="L127" s="12">
        <v>26749408</v>
      </c>
      <c r="M127" s="12">
        <v>212680</v>
      </c>
      <c r="N127" s="12">
        <v>5100</v>
      </c>
      <c r="O127" s="12">
        <v>215</v>
      </c>
    </row>
    <row r="128" spans="1:15" s="12" customFormat="1" ht="14.25" thickBot="1" thickTop="1">
      <c r="A128" s="12">
        <v>157</v>
      </c>
      <c r="B128" s="12">
        <v>1956</v>
      </c>
      <c r="C128" s="13">
        <v>0.05914191793244162</v>
      </c>
      <c r="D128" s="13">
        <v>0.0052175</v>
      </c>
      <c r="E128" s="13">
        <v>0.0830025</v>
      </c>
      <c r="F128" s="13">
        <v>0.040015602365068376</v>
      </c>
      <c r="G128" s="13">
        <v>0.0034700400506596767</v>
      </c>
      <c r="H128" s="13">
        <v>0.0832471363897192</v>
      </c>
      <c r="I128" s="13">
        <v>0.3450046079400812</v>
      </c>
      <c r="J128" s="13">
        <v>2563.1075268817203</v>
      </c>
      <c r="K128" s="13">
        <v>4866.090425531915</v>
      </c>
      <c r="L128" s="12">
        <v>238369</v>
      </c>
      <c r="M128" s="12">
        <v>8233425</v>
      </c>
      <c r="N128" s="12">
        <v>93</v>
      </c>
      <c r="O128" s="12">
        <v>1692</v>
      </c>
    </row>
    <row r="129" spans="1:15" s="12" customFormat="1" ht="14.25" thickBot="1" thickTop="1">
      <c r="A129" s="12">
        <v>160</v>
      </c>
      <c r="B129" s="12">
        <v>1962</v>
      </c>
      <c r="C129" s="13">
        <v>0.6784134036478943</v>
      </c>
      <c r="D129" s="13">
        <v>0.1038925</v>
      </c>
      <c r="E129" s="13">
        <v>0.0492479</v>
      </c>
      <c r="F129" s="13">
        <v>0.7947868319369089</v>
      </c>
      <c r="G129" s="13">
        <v>0.09036723594385046</v>
      </c>
      <c r="H129" s="13">
        <v>0.023332730276807698</v>
      </c>
      <c r="I129" s="13">
        <v>0.7809987361309669</v>
      </c>
      <c r="J129" s="13">
        <v>4056.391304347826</v>
      </c>
      <c r="K129" s="13">
        <v>1137.46</v>
      </c>
      <c r="L129" s="12">
        <v>9329700</v>
      </c>
      <c r="M129" s="12">
        <v>909968</v>
      </c>
      <c r="N129" s="12">
        <v>2300</v>
      </c>
      <c r="O129" s="12">
        <v>800</v>
      </c>
    </row>
    <row r="130" spans="1:15" ht="13.5" thickTop="1">
      <c r="A130" s="2">
        <v>163</v>
      </c>
      <c r="B130" s="2">
        <v>1970</v>
      </c>
      <c r="C130" s="11">
        <v>0.023013193262181736</v>
      </c>
      <c r="D130" s="11">
        <v>0.0051002</v>
      </c>
      <c r="E130" s="11">
        <v>0.2165205</v>
      </c>
      <c r="F130" s="20">
        <v>-9</v>
      </c>
      <c r="G130" s="20">
        <v>-9</v>
      </c>
      <c r="H130" s="11">
        <v>0.012738205146725618</v>
      </c>
      <c r="I130" s="20">
        <v>-9</v>
      </c>
      <c r="J130" s="20">
        <v>-9</v>
      </c>
      <c r="K130" s="11">
        <v>990.5189873417721</v>
      </c>
      <c r="L130" s="2">
        <v>-9</v>
      </c>
      <c r="M130" s="2">
        <v>626008</v>
      </c>
      <c r="N130" s="2">
        <v>643</v>
      </c>
      <c r="O130" s="2">
        <v>632</v>
      </c>
    </row>
    <row r="131" spans="1:15" ht="12.75">
      <c r="A131" s="2">
        <v>163</v>
      </c>
      <c r="B131" s="2">
        <v>1969</v>
      </c>
      <c r="C131" s="11">
        <v>0.021942378790311485</v>
      </c>
      <c r="D131" s="11">
        <v>0.0051522</v>
      </c>
      <c r="E131" s="11">
        <v>0.22965370000000002</v>
      </c>
      <c r="F131" s="20">
        <v>-9</v>
      </c>
      <c r="G131" s="20">
        <v>-9</v>
      </c>
      <c r="H131" s="11">
        <v>0.02329986942669946</v>
      </c>
      <c r="I131" s="20">
        <v>-9</v>
      </c>
      <c r="J131" s="20">
        <v>-9</v>
      </c>
      <c r="K131" s="11">
        <v>501.68333333333334</v>
      </c>
      <c r="L131" s="2">
        <v>-9</v>
      </c>
      <c r="M131" s="2">
        <v>602020</v>
      </c>
      <c r="N131" s="2">
        <v>665</v>
      </c>
      <c r="O131" s="2">
        <v>1200</v>
      </c>
    </row>
    <row r="132" spans="1:15" ht="12.75">
      <c r="A132" s="2">
        <v>163</v>
      </c>
      <c r="B132" s="2">
        <v>1974</v>
      </c>
      <c r="C132" s="11">
        <v>0.41211166973812124</v>
      </c>
      <c r="D132" s="11">
        <v>0.00691</v>
      </c>
      <c r="E132" s="11">
        <v>0.0098573</v>
      </c>
      <c r="F132" s="11">
        <v>0.026790468655023193</v>
      </c>
      <c r="G132" s="11">
        <v>0.007406710396724381</v>
      </c>
      <c r="H132" s="11">
        <v>0.26906140563735736</v>
      </c>
      <c r="I132" s="11">
        <v>0.09671906511151372</v>
      </c>
      <c r="J132" s="11">
        <v>1465.5078125</v>
      </c>
      <c r="K132" s="11">
        <v>13686.704533745493</v>
      </c>
      <c r="L132" s="2">
        <v>375170</v>
      </c>
      <c r="M132" s="2">
        <v>53131787</v>
      </c>
      <c r="N132" s="2">
        <v>256</v>
      </c>
      <c r="O132" s="2">
        <v>3882</v>
      </c>
    </row>
    <row r="133" spans="1:15" ht="12.75">
      <c r="A133" s="2">
        <v>163</v>
      </c>
      <c r="B133" s="2">
        <v>1975</v>
      </c>
      <c r="C133" s="11">
        <v>0.47386513271883013</v>
      </c>
      <c r="D133" s="11">
        <v>0.0068374</v>
      </c>
      <c r="E133" s="11">
        <v>0.0075915999999999996</v>
      </c>
      <c r="F133" s="11">
        <v>0.021468383244021914</v>
      </c>
      <c r="G133" s="11">
        <v>0.0064948486387305425</v>
      </c>
      <c r="H133" s="11">
        <v>0.296036020356218</v>
      </c>
      <c r="I133" s="11">
        <v>0.06892140366788495</v>
      </c>
      <c r="J133" s="11">
        <v>1171.875</v>
      </c>
      <c r="K133" s="11">
        <v>15831.188455395848</v>
      </c>
      <c r="L133" s="2">
        <v>300000</v>
      </c>
      <c r="M133" s="2">
        <v>69388099</v>
      </c>
      <c r="N133" s="2">
        <v>256</v>
      </c>
      <c r="O133" s="2">
        <v>4383</v>
      </c>
    </row>
    <row r="134" spans="1:15" ht="12.75">
      <c r="A134" s="2">
        <v>163</v>
      </c>
      <c r="B134" s="2">
        <v>1968</v>
      </c>
      <c r="C134" s="11">
        <v>0.02093397611228303</v>
      </c>
      <c r="D134" s="11">
        <v>0.0050185</v>
      </c>
      <c r="E134" s="11">
        <v>0.23471140000000001</v>
      </c>
      <c r="F134" s="11">
        <v>0.05445704269854979</v>
      </c>
      <c r="G134" s="11">
        <v>0.012803492161763751</v>
      </c>
      <c r="H134" s="11">
        <v>0.222308286357651</v>
      </c>
      <c r="I134" s="11">
        <v>0.02491521739924768</v>
      </c>
      <c r="J134" s="11">
        <v>460.3174603174603</v>
      </c>
      <c r="K134" s="11">
        <v>18015.036494706015</v>
      </c>
      <c r="L134" s="2">
        <v>290000</v>
      </c>
      <c r="M134" s="2">
        <v>79968747</v>
      </c>
      <c r="N134" s="2">
        <v>630</v>
      </c>
      <c r="O134" s="2">
        <v>4439</v>
      </c>
    </row>
    <row r="135" spans="1:15" ht="12.75">
      <c r="A135" s="2">
        <v>163</v>
      </c>
      <c r="B135" s="2">
        <v>1967</v>
      </c>
      <c r="C135" s="11">
        <v>0.020103407025696473</v>
      </c>
      <c r="D135" s="11">
        <v>0.0048937</v>
      </c>
      <c r="E135" s="11">
        <v>0.23853270000000001</v>
      </c>
      <c r="F135" s="11">
        <v>0.05090026724251028</v>
      </c>
      <c r="G135" s="11">
        <v>0.012943129119238218</v>
      </c>
      <c r="H135" s="11">
        <v>0.24134098018753036</v>
      </c>
      <c r="I135" s="11">
        <v>0.02901278134431163</v>
      </c>
      <c r="J135" s="11">
        <v>520</v>
      </c>
      <c r="K135" s="11">
        <v>17403.135111689437</v>
      </c>
      <c r="L135" s="2">
        <v>325000</v>
      </c>
      <c r="M135" s="2">
        <v>80245856</v>
      </c>
      <c r="N135" s="2">
        <v>625</v>
      </c>
      <c r="O135" s="2">
        <v>4611</v>
      </c>
    </row>
    <row r="136" spans="1:15" ht="12.75">
      <c r="A136" s="2">
        <v>163</v>
      </c>
      <c r="B136" s="2">
        <v>1973</v>
      </c>
      <c r="C136" s="11">
        <v>0.029330886262141642</v>
      </c>
      <c r="D136" s="11">
        <v>0.005699</v>
      </c>
      <c r="E136" s="11">
        <v>0.1886013</v>
      </c>
      <c r="F136" s="11">
        <v>0.03158201002085925</v>
      </c>
      <c r="G136" s="11">
        <v>0.010045593354953673</v>
      </c>
      <c r="H136" s="11">
        <v>0.30803401425452936</v>
      </c>
      <c r="I136" s="11">
        <v>0.06403250095996199</v>
      </c>
      <c r="J136" s="11">
        <v>1076.5550239234449</v>
      </c>
      <c r="K136" s="11">
        <v>15736.079306829766</v>
      </c>
      <c r="L136" s="2">
        <v>450000</v>
      </c>
      <c r="M136" s="2">
        <v>77185469</v>
      </c>
      <c r="N136" s="2">
        <v>418</v>
      </c>
      <c r="O136" s="2">
        <v>4905</v>
      </c>
    </row>
    <row r="137" spans="1:15" ht="12.75">
      <c r="A137" s="2">
        <v>163</v>
      </c>
      <c r="B137" s="2">
        <v>1965</v>
      </c>
      <c r="C137" s="11">
        <v>0.017458091096600823</v>
      </c>
      <c r="D137" s="11">
        <v>0.0039942</v>
      </c>
      <c r="E137" s="11">
        <v>0.2247937</v>
      </c>
      <c r="F137" s="11">
        <v>0.03654208092507497</v>
      </c>
      <c r="G137" s="11">
        <v>0.009716497523158731</v>
      </c>
      <c r="H137" s="11">
        <v>0.25618235873194095</v>
      </c>
      <c r="I137" s="11">
        <v>0.04054353681355737</v>
      </c>
      <c r="J137" s="11">
        <v>659.3406593406594</v>
      </c>
      <c r="K137" s="11">
        <v>15603.193671906489</v>
      </c>
      <c r="L137" s="2">
        <v>300000</v>
      </c>
      <c r="M137" s="2">
        <v>77423047</v>
      </c>
      <c r="N137" s="2">
        <v>455</v>
      </c>
      <c r="O137" s="2">
        <v>4962</v>
      </c>
    </row>
    <row r="138" spans="1:15" ht="12.75">
      <c r="A138" s="2">
        <v>163</v>
      </c>
      <c r="B138" s="2">
        <v>1972</v>
      </c>
      <c r="C138" s="11">
        <v>0.02861285780553181</v>
      </c>
      <c r="D138" s="11">
        <v>0.0059277</v>
      </c>
      <c r="E138" s="11">
        <v>0.2012414</v>
      </c>
      <c r="F138" s="11">
        <v>0.03611540487167949</v>
      </c>
      <c r="G138" s="11">
        <v>0.010288189020978614</v>
      </c>
      <c r="H138" s="11">
        <v>0.27458163474351344</v>
      </c>
      <c r="I138" s="11">
        <v>0.07513581285990455</v>
      </c>
      <c r="J138" s="11">
        <v>1283.1858407079646</v>
      </c>
      <c r="K138" s="11">
        <v>15795.0328125</v>
      </c>
      <c r="L138" s="2">
        <v>580000</v>
      </c>
      <c r="M138" s="2">
        <v>80870568</v>
      </c>
      <c r="N138" s="2">
        <v>452</v>
      </c>
      <c r="O138" s="2">
        <v>5120</v>
      </c>
    </row>
    <row r="139" spans="1:15" ht="12.75">
      <c r="A139" s="2">
        <v>163</v>
      </c>
      <c r="B139" s="2">
        <v>1966</v>
      </c>
      <c r="C139" s="11">
        <v>0.015548374116641098</v>
      </c>
      <c r="D139" s="11">
        <v>0.0037095</v>
      </c>
      <c r="E139" s="11">
        <v>0.2348685</v>
      </c>
      <c r="F139" s="11">
        <v>0.032911257860223427</v>
      </c>
      <c r="G139" s="11">
        <v>0.010389897778346627</v>
      </c>
      <c r="H139" s="11">
        <v>0.3053044406900674</v>
      </c>
      <c r="I139" s="11">
        <v>0.06568029907912158</v>
      </c>
      <c r="J139" s="11">
        <v>1118.5682326621925</v>
      </c>
      <c r="K139" s="11">
        <v>15911.93023255814</v>
      </c>
      <c r="L139" s="2">
        <v>500000</v>
      </c>
      <c r="M139" s="2">
        <v>82789773</v>
      </c>
      <c r="N139" s="2">
        <v>447</v>
      </c>
      <c r="O139" s="2">
        <v>5203</v>
      </c>
    </row>
    <row r="140" spans="1:15" s="3" customFormat="1" ht="13.5" thickBot="1">
      <c r="A140" s="3">
        <v>163</v>
      </c>
      <c r="B140" s="3">
        <v>1971</v>
      </c>
      <c r="C140" s="6">
        <v>0.02318185357612253</v>
      </c>
      <c r="D140" s="6">
        <v>0.0049122</v>
      </c>
      <c r="E140" s="6">
        <v>0.2069863</v>
      </c>
      <c r="F140" s="6">
        <v>0.03507049907466389</v>
      </c>
      <c r="G140" s="6">
        <v>0.0107611853839204</v>
      </c>
      <c r="H140" s="6">
        <v>0.29608319002716815</v>
      </c>
      <c r="I140" s="6">
        <v>0.06316178285454473</v>
      </c>
      <c r="J140" s="6">
        <v>1069.6100628930817</v>
      </c>
      <c r="K140" s="6">
        <v>15864.84008327025</v>
      </c>
      <c r="L140" s="3">
        <v>510204</v>
      </c>
      <c r="M140" s="3">
        <v>83829815</v>
      </c>
      <c r="N140" s="3">
        <v>477</v>
      </c>
      <c r="O140" s="3">
        <v>5284</v>
      </c>
    </row>
    <row r="141" spans="1:15" s="12" customFormat="1" ht="14.25" thickBot="1" thickTop="1">
      <c r="A141" s="12">
        <v>166</v>
      </c>
      <c r="B141" s="12">
        <v>1965</v>
      </c>
      <c r="C141" s="13">
        <v>0.17617369669069474</v>
      </c>
      <c r="D141" s="13">
        <v>0.0111593</v>
      </c>
      <c r="E141" s="13">
        <v>0.0521833</v>
      </c>
      <c r="F141" s="13">
        <v>0.18620677408897685</v>
      </c>
      <c r="G141" s="13">
        <v>0.008088848882169852</v>
      </c>
      <c r="H141" s="13">
        <v>0.035351294054330865</v>
      </c>
      <c r="I141" s="13">
        <v>0.5112609560901854</v>
      </c>
      <c r="J141" s="13">
        <v>1546.9747292418772</v>
      </c>
      <c r="K141" s="13">
        <v>1478.827868852459</v>
      </c>
      <c r="L141" s="12">
        <v>428512</v>
      </c>
      <c r="M141" s="12">
        <v>1804170</v>
      </c>
      <c r="N141" s="12">
        <v>277</v>
      </c>
      <c r="O141" s="12">
        <v>1220</v>
      </c>
    </row>
    <row r="142" spans="1:15" s="12" customFormat="1" ht="14.25" thickBot="1" thickTop="1">
      <c r="A142" s="12">
        <v>169</v>
      </c>
      <c r="B142" s="12">
        <v>1967</v>
      </c>
      <c r="C142" s="13">
        <v>0.8473669278705525</v>
      </c>
      <c r="D142" s="13">
        <v>0.0086617</v>
      </c>
      <c r="E142" s="13">
        <v>0.0015602</v>
      </c>
      <c r="F142" s="13">
        <v>0.769652223787309</v>
      </c>
      <c r="G142" s="13">
        <v>0.009652927626595146</v>
      </c>
      <c r="H142" s="13">
        <v>0.0028890066760109915</v>
      </c>
      <c r="I142" s="13">
        <v>0.24509953524689612</v>
      </c>
      <c r="J142" s="13">
        <v>2128.225</v>
      </c>
      <c r="K142" s="13">
        <v>6554.88</v>
      </c>
      <c r="L142" s="12">
        <v>766161</v>
      </c>
      <c r="M142" s="12">
        <v>491616</v>
      </c>
      <c r="N142" s="12">
        <v>360</v>
      </c>
      <c r="O142" s="12">
        <v>75</v>
      </c>
    </row>
    <row r="143" spans="1:15" ht="13.5" thickTop="1">
      <c r="A143" s="2">
        <v>172</v>
      </c>
      <c r="B143" s="2">
        <v>1969</v>
      </c>
      <c r="C143" s="11">
        <v>0.7869404082593094</v>
      </c>
      <c r="D143" s="11">
        <v>0.0066886</v>
      </c>
      <c r="E143" s="11">
        <v>0.0018109</v>
      </c>
      <c r="F143" s="11">
        <v>0.6580038690116438</v>
      </c>
      <c r="G143" s="11">
        <v>0.006838513604530384</v>
      </c>
      <c r="H143" s="11">
        <v>0.0035543031045904747</v>
      </c>
      <c r="I143" s="11">
        <v>0.3837711064840549</v>
      </c>
      <c r="J143" s="11">
        <v>4239.830434782609</v>
      </c>
      <c r="K143" s="11">
        <v>6807.98</v>
      </c>
      <c r="L143" s="2">
        <v>975161</v>
      </c>
      <c r="M143" s="2">
        <v>680798</v>
      </c>
      <c r="N143" s="2">
        <v>230</v>
      </c>
      <c r="O143" s="2">
        <v>100</v>
      </c>
    </row>
    <row r="144" spans="1:15" s="3" customFormat="1" ht="13.5" thickBot="1">
      <c r="A144" s="3">
        <v>172</v>
      </c>
      <c r="B144" s="3">
        <v>1970</v>
      </c>
      <c r="C144" s="6">
        <v>0.7805427063285726</v>
      </c>
      <c r="D144" s="6">
        <v>0.0069352</v>
      </c>
      <c r="E144" s="6">
        <v>0.0019499</v>
      </c>
      <c r="F144" s="6">
        <v>0.6576657808846226</v>
      </c>
      <c r="G144" s="6">
        <v>0.007681400725968086</v>
      </c>
      <c r="H144" s="6">
        <v>0.003998393098238303</v>
      </c>
      <c r="I144" s="6">
        <v>0.3586161175012313</v>
      </c>
      <c r="J144" s="6">
        <v>4744.121568627451</v>
      </c>
      <c r="K144" s="6">
        <v>8484.84761904762</v>
      </c>
      <c r="L144" s="3">
        <v>1209751</v>
      </c>
      <c r="M144" s="3">
        <v>890909</v>
      </c>
      <c r="N144" s="3">
        <v>255</v>
      </c>
      <c r="O144" s="3">
        <v>105</v>
      </c>
    </row>
    <row r="145" spans="1:15" s="12" customFormat="1" ht="14.25" thickBot="1" thickTop="1">
      <c r="A145" s="12">
        <v>175</v>
      </c>
      <c r="B145" s="12">
        <v>1969</v>
      </c>
      <c r="C145" s="13">
        <v>0.4169141785211818</v>
      </c>
      <c r="D145" s="13">
        <v>0.0002667</v>
      </c>
      <c r="E145" s="13">
        <v>0.000373</v>
      </c>
      <c r="F145" s="13">
        <v>0.5676543299380361</v>
      </c>
      <c r="G145" s="13">
        <v>0.00013690459585769787</v>
      </c>
      <c r="H145" s="13">
        <v>0.00010427139565220932</v>
      </c>
      <c r="I145" s="13">
        <v>0.31113058720420683</v>
      </c>
      <c r="J145" s="13">
        <v>1183.3333333333333</v>
      </c>
      <c r="K145" s="13">
        <v>2620</v>
      </c>
      <c r="L145" s="12">
        <v>7100</v>
      </c>
      <c r="M145" s="12">
        <v>10480</v>
      </c>
      <c r="N145" s="12">
        <v>6</v>
      </c>
      <c r="O145" s="12">
        <v>4</v>
      </c>
    </row>
    <row r="146" spans="1:15" s="12" customFormat="1" ht="14.25" thickBot="1" thickTop="1">
      <c r="A146" s="12">
        <v>178</v>
      </c>
      <c r="B146" s="12">
        <v>1971</v>
      </c>
      <c r="C146" s="13">
        <v>0.8598971805483704</v>
      </c>
      <c r="D146" s="13">
        <v>0.0531898</v>
      </c>
      <c r="E146" s="13">
        <v>0.0086662</v>
      </c>
      <c r="F146" s="13">
        <v>0.7860613803730082</v>
      </c>
      <c r="G146" s="13">
        <v>0.035129345112699877</v>
      </c>
      <c r="H146" s="13">
        <v>0.009560988224920672</v>
      </c>
      <c r="I146" s="13">
        <v>0.40668998844106125</v>
      </c>
      <c r="J146" s="13">
        <v>1233.8525641025642</v>
      </c>
      <c r="K146" s="13">
        <v>1800.0371287128712</v>
      </c>
      <c r="L146" s="12">
        <v>1924810</v>
      </c>
      <c r="M146" s="12">
        <v>727215</v>
      </c>
      <c r="N146" s="12">
        <v>1560</v>
      </c>
      <c r="O146" s="12">
        <v>404</v>
      </c>
    </row>
    <row r="147" spans="1:15" s="12" customFormat="1" ht="14.25" thickBot="1" thickTop="1">
      <c r="A147" s="12">
        <v>181</v>
      </c>
      <c r="B147" s="12">
        <v>1973</v>
      </c>
      <c r="C147" s="13">
        <v>0.8468386670205384</v>
      </c>
      <c r="D147" s="13">
        <v>0.0181873</v>
      </c>
      <c r="E147" s="13">
        <v>0.0032894</v>
      </c>
      <c r="F147" s="13">
        <v>0.7570101377254093</v>
      </c>
      <c r="G147" s="13">
        <v>0.02440073436640364</v>
      </c>
      <c r="H147" s="13">
        <v>0.007832300768001038</v>
      </c>
      <c r="I147" s="13">
        <v>0.23888732545938604</v>
      </c>
      <c r="J147" s="13">
        <v>7536.929801324503</v>
      </c>
      <c r="K147" s="13">
        <v>24013.215384615385</v>
      </c>
      <c r="L147" s="12">
        <v>5690382</v>
      </c>
      <c r="M147" s="12">
        <v>3121718</v>
      </c>
      <c r="N147" s="12">
        <v>755</v>
      </c>
      <c r="O147" s="12">
        <v>130</v>
      </c>
    </row>
    <row r="148" spans="1:15" s="12" customFormat="1" ht="14.25" thickBot="1" thickTop="1">
      <c r="A148" s="12">
        <v>184</v>
      </c>
      <c r="B148" s="12">
        <v>1974</v>
      </c>
      <c r="C148" s="13">
        <v>0.9834900895643</v>
      </c>
      <c r="D148" s="13">
        <v>0.0087627</v>
      </c>
      <c r="E148" s="13">
        <v>0.0001471</v>
      </c>
      <c r="F148" s="13">
        <v>0.9815898913066189</v>
      </c>
      <c r="G148" s="13">
        <v>0.012407029930862106</v>
      </c>
      <c r="H148" s="13">
        <v>0.00023269877941097707</v>
      </c>
      <c r="I148" s="13">
        <v>0.542426844878507</v>
      </c>
      <c r="J148" s="13">
        <v>1980.3362369337979</v>
      </c>
      <c r="K148" s="13">
        <v>1670.5454545454545</v>
      </c>
      <c r="L148" s="12">
        <v>1136713</v>
      </c>
      <c r="M148" s="12">
        <v>18376</v>
      </c>
      <c r="N148" s="12">
        <v>574</v>
      </c>
      <c r="O148" s="12">
        <v>11</v>
      </c>
    </row>
    <row r="149" spans="1:15" ht="13.5" thickTop="1">
      <c r="A149" s="2">
        <v>187</v>
      </c>
      <c r="B149" s="2">
        <v>1979</v>
      </c>
      <c r="C149" s="11">
        <v>0.9482793318575166</v>
      </c>
      <c r="D149" s="11">
        <v>0.0089528</v>
      </c>
      <c r="E149" s="11">
        <v>0.0004883</v>
      </c>
      <c r="F149" s="20">
        <v>-9</v>
      </c>
      <c r="G149" s="20">
        <v>-9</v>
      </c>
      <c r="H149" s="20">
        <v>-9</v>
      </c>
      <c r="I149" s="20">
        <v>-9</v>
      </c>
      <c r="J149" s="20">
        <v>-9</v>
      </c>
      <c r="K149" s="20">
        <v>-9</v>
      </c>
      <c r="L149" s="2">
        <v>-9</v>
      </c>
      <c r="M149" s="2">
        <v>-9</v>
      </c>
      <c r="N149" s="2">
        <v>650</v>
      </c>
      <c r="O149" s="2">
        <v>10</v>
      </c>
    </row>
    <row r="150" spans="1:15" ht="12.75">
      <c r="A150" s="2">
        <v>187</v>
      </c>
      <c r="B150" s="2">
        <v>1976</v>
      </c>
      <c r="C150" s="11">
        <v>0.9034579782245239</v>
      </c>
      <c r="D150" s="11">
        <v>0.0088622</v>
      </c>
      <c r="E150" s="11">
        <v>0.000947</v>
      </c>
      <c r="F150" s="20">
        <v>-9</v>
      </c>
      <c r="G150" s="20">
        <v>-9</v>
      </c>
      <c r="H150" s="20">
        <v>-9</v>
      </c>
      <c r="I150" s="20">
        <v>-9</v>
      </c>
      <c r="J150" s="20">
        <v>-9</v>
      </c>
      <c r="K150" s="20">
        <v>-9</v>
      </c>
      <c r="L150" s="2">
        <v>-9</v>
      </c>
      <c r="M150" s="2">
        <v>-9</v>
      </c>
      <c r="N150" s="2">
        <v>637</v>
      </c>
      <c r="O150" s="2">
        <v>62</v>
      </c>
    </row>
    <row r="151" spans="1:15" ht="12.75">
      <c r="A151" s="2">
        <v>187</v>
      </c>
      <c r="B151" s="2">
        <v>1975</v>
      </c>
      <c r="C151" s="11">
        <v>0.8918309050830214</v>
      </c>
      <c r="D151" s="11">
        <v>0.0068374</v>
      </c>
      <c r="E151" s="11">
        <v>0.0008293</v>
      </c>
      <c r="F151" s="20">
        <v>-9</v>
      </c>
      <c r="G151" s="20">
        <v>-9</v>
      </c>
      <c r="H151" s="11">
        <v>0.0012569114471821618</v>
      </c>
      <c r="I151" s="20">
        <v>-9</v>
      </c>
      <c r="J151" s="20">
        <v>-9</v>
      </c>
      <c r="K151" s="11">
        <v>1080.774193548387</v>
      </c>
      <c r="L151" s="2">
        <v>-9</v>
      </c>
      <c r="M151" s="2">
        <v>67008</v>
      </c>
      <c r="N151" s="2">
        <v>643</v>
      </c>
      <c r="O151" s="2">
        <v>62</v>
      </c>
    </row>
    <row r="152" spans="1:15" ht="12.75">
      <c r="A152" s="2">
        <v>187</v>
      </c>
      <c r="B152" s="2">
        <v>1977</v>
      </c>
      <c r="C152" s="11">
        <v>0.8992600272407554</v>
      </c>
      <c r="D152" s="11">
        <v>0.0088471</v>
      </c>
      <c r="E152" s="11">
        <v>0.0009911</v>
      </c>
      <c r="F152" s="20">
        <v>-9</v>
      </c>
      <c r="G152" s="20">
        <v>-9</v>
      </c>
      <c r="H152" s="20">
        <v>-9</v>
      </c>
      <c r="I152" s="20">
        <v>-9</v>
      </c>
      <c r="J152" s="20">
        <v>-9</v>
      </c>
      <c r="K152" s="20">
        <v>-9</v>
      </c>
      <c r="L152" s="2">
        <v>-9</v>
      </c>
      <c r="M152" s="2">
        <v>-9</v>
      </c>
      <c r="N152" s="2">
        <v>615</v>
      </c>
      <c r="O152" s="2">
        <v>70</v>
      </c>
    </row>
    <row r="153" spans="1:15" s="3" customFormat="1" ht="13.5" thickBot="1">
      <c r="A153" s="3">
        <v>187</v>
      </c>
      <c r="B153" s="3">
        <v>1978</v>
      </c>
      <c r="C153" s="6">
        <v>0.9043733290770519</v>
      </c>
      <c r="D153" s="6">
        <v>0.0090658</v>
      </c>
      <c r="E153" s="6">
        <v>0.0009586</v>
      </c>
      <c r="F153" s="19">
        <v>-9</v>
      </c>
      <c r="G153" s="19">
        <v>-9</v>
      </c>
      <c r="H153" s="19">
        <v>-9</v>
      </c>
      <c r="I153" s="19">
        <v>-9</v>
      </c>
      <c r="J153" s="19">
        <v>-9</v>
      </c>
      <c r="K153" s="19">
        <v>-9</v>
      </c>
      <c r="L153" s="3">
        <v>-9</v>
      </c>
      <c r="M153" s="3">
        <v>-9</v>
      </c>
      <c r="N153" s="3">
        <v>660</v>
      </c>
      <c r="O153" s="3">
        <v>70</v>
      </c>
    </row>
    <row r="154" spans="1:15" ht="13.5" thickTop="1">
      <c r="A154" s="2">
        <v>189</v>
      </c>
      <c r="B154" s="2">
        <v>1977</v>
      </c>
      <c r="C154" s="11">
        <v>0.1006129310601327</v>
      </c>
      <c r="D154" s="11">
        <v>0.0006763</v>
      </c>
      <c r="E154" s="11">
        <v>0.0060455000000000005</v>
      </c>
      <c r="F154" s="11">
        <v>0.10310750664988895</v>
      </c>
      <c r="G154" s="11">
        <v>0.001061333552139121</v>
      </c>
      <c r="H154" s="11">
        <v>0.009232131847455662</v>
      </c>
      <c r="I154" s="11">
        <v>0.21962097026563343</v>
      </c>
      <c r="J154" s="11">
        <v>599.4528301886793</v>
      </c>
      <c r="K154" s="11">
        <v>2130.035294117647</v>
      </c>
      <c r="L154" s="2">
        <v>31771</v>
      </c>
      <c r="M154" s="2">
        <v>905265</v>
      </c>
      <c r="N154" s="2">
        <v>53</v>
      </c>
      <c r="O154" s="2">
        <v>425</v>
      </c>
    </row>
    <row r="155" spans="1:15" s="3" customFormat="1" ht="13.5" thickBot="1">
      <c r="A155" s="3">
        <v>189</v>
      </c>
      <c r="B155" s="3">
        <v>1978</v>
      </c>
      <c r="C155" s="6">
        <v>0.10121699129472735</v>
      </c>
      <c r="D155" s="6">
        <v>0.0006953</v>
      </c>
      <c r="E155" s="6">
        <v>0.0061741</v>
      </c>
      <c r="F155" s="6">
        <v>0.1017138067598898</v>
      </c>
      <c r="G155" s="6">
        <v>0.0010863197589761344</v>
      </c>
      <c r="H155" s="6">
        <v>0.009593840521924078</v>
      </c>
      <c r="I155" s="6">
        <v>0.30718194646495167</v>
      </c>
      <c r="J155" s="6">
        <v>1235.537037037037</v>
      </c>
      <c r="K155" s="6">
        <v>2786.629796839729</v>
      </c>
      <c r="L155" s="3">
        <v>66719</v>
      </c>
      <c r="M155" s="3">
        <v>1234477</v>
      </c>
      <c r="N155" s="3">
        <v>54</v>
      </c>
      <c r="O155" s="3">
        <v>443</v>
      </c>
    </row>
    <row r="156" spans="1:15" ht="13.5" thickTop="1">
      <c r="A156" s="2">
        <v>190</v>
      </c>
      <c r="B156" s="2">
        <v>1979</v>
      </c>
      <c r="C156" s="11">
        <v>0.6730097527784078</v>
      </c>
      <c r="D156" s="11">
        <v>0.0029673</v>
      </c>
      <c r="E156" s="11">
        <v>0.0014417</v>
      </c>
      <c r="F156" s="11">
        <v>0.7631294129118806</v>
      </c>
      <c r="G156" s="11">
        <v>0.003950799602653404</v>
      </c>
      <c r="H156" s="11">
        <v>0.0012263034362378607</v>
      </c>
      <c r="I156" s="11">
        <v>0.920134987182276</v>
      </c>
      <c r="J156" s="11">
        <v>56859.80701754386</v>
      </c>
      <c r="K156" s="11">
        <v>4935.264150943396</v>
      </c>
      <c r="L156" s="2">
        <v>3241009</v>
      </c>
      <c r="M156" s="2">
        <v>261569</v>
      </c>
      <c r="N156" s="2">
        <v>57</v>
      </c>
      <c r="O156" s="2">
        <v>53</v>
      </c>
    </row>
    <row r="157" spans="1:15" s="3" customFormat="1" ht="13.5" thickBot="1">
      <c r="A157" s="3">
        <v>190</v>
      </c>
      <c r="B157" s="3">
        <v>1978</v>
      </c>
      <c r="C157" s="6">
        <v>0.6576725820360368</v>
      </c>
      <c r="D157" s="6">
        <v>0.0028981</v>
      </c>
      <c r="E157" s="6">
        <v>0.0015085</v>
      </c>
      <c r="F157" s="6">
        <v>0.7296335083936075</v>
      </c>
      <c r="G157" s="6">
        <v>0.003921316525582207</v>
      </c>
      <c r="H157" s="6">
        <v>0.0014530481115567118</v>
      </c>
      <c r="I157" s="6">
        <v>0.9245380675942227</v>
      </c>
      <c r="J157" s="6">
        <v>51518.07142857143</v>
      </c>
      <c r="K157" s="6">
        <v>4204.9682539682535</v>
      </c>
      <c r="L157" s="3">
        <v>2885012</v>
      </c>
      <c r="M157" s="3">
        <v>264913</v>
      </c>
      <c r="N157" s="3">
        <v>56</v>
      </c>
      <c r="O157" s="3">
        <v>63</v>
      </c>
    </row>
    <row r="158" spans="1:15" s="12" customFormat="1" ht="14.25" thickBot="1" thickTop="1">
      <c r="A158" s="12">
        <v>193</v>
      </c>
      <c r="B158" s="12">
        <v>1979</v>
      </c>
      <c r="C158" s="13">
        <v>0.9294567425353907</v>
      </c>
      <c r="D158" s="13">
        <v>0.1179594</v>
      </c>
      <c r="E158" s="13">
        <v>0.0089528</v>
      </c>
      <c r="F158" s="22">
        <v>-9</v>
      </c>
      <c r="G158" s="13">
        <v>0.1129235189479403</v>
      </c>
      <c r="H158" s="22">
        <v>-9</v>
      </c>
      <c r="I158" s="22">
        <v>-9</v>
      </c>
      <c r="J158" s="13">
        <v>6521.739130434783</v>
      </c>
      <c r="K158" s="22">
        <v>-9</v>
      </c>
      <c r="L158" s="12">
        <v>30000000</v>
      </c>
      <c r="M158" s="12">
        <v>-9</v>
      </c>
      <c r="N158" s="12">
        <v>4600</v>
      </c>
      <c r="O158" s="12">
        <v>650</v>
      </c>
    </row>
    <row r="159" spans="1:15" ht="13.5" thickTop="1">
      <c r="A159" s="2">
        <v>199</v>
      </c>
      <c r="B159" s="2">
        <v>1982</v>
      </c>
      <c r="C159" s="11">
        <v>0.3803875119329633</v>
      </c>
      <c r="D159" s="11">
        <v>0.0064551</v>
      </c>
      <c r="E159" s="11">
        <v>0.0105147</v>
      </c>
      <c r="F159" s="11">
        <v>0.4651123560654385</v>
      </c>
      <c r="G159" s="11">
        <v>0.01268032553765969</v>
      </c>
      <c r="H159" s="11">
        <v>0.014582604316381094</v>
      </c>
      <c r="I159" s="11">
        <v>0.23505695760629342</v>
      </c>
      <c r="J159" s="11">
        <v>19910.88613861386</v>
      </c>
      <c r="K159" s="11">
        <v>64795.75833333333</v>
      </c>
      <c r="L159" s="2">
        <v>8043998</v>
      </c>
      <c r="M159" s="2">
        <v>15550982</v>
      </c>
      <c r="N159" s="2">
        <v>404</v>
      </c>
      <c r="O159" s="2">
        <v>240</v>
      </c>
    </row>
    <row r="160" spans="1:15" ht="12.75">
      <c r="A160" s="2">
        <v>199</v>
      </c>
      <c r="B160" s="2">
        <v>1986</v>
      </c>
      <c r="C160" s="11">
        <v>0.5152637581674964</v>
      </c>
      <c r="D160" s="11">
        <v>0.0096681</v>
      </c>
      <c r="E160" s="11">
        <v>0.0090953</v>
      </c>
      <c r="F160" s="11">
        <v>0.5494682594240671</v>
      </c>
      <c r="G160" s="11">
        <v>0.016711036668213164</v>
      </c>
      <c r="H160" s="11">
        <v>0.013702069788070724</v>
      </c>
      <c r="I160" s="11">
        <v>0.3417574268979516</v>
      </c>
      <c r="J160" s="11">
        <v>32240.145161290322</v>
      </c>
      <c r="K160" s="11">
        <v>62096.19583333333</v>
      </c>
      <c r="L160" s="2">
        <v>13992223</v>
      </c>
      <c r="M160" s="2">
        <v>14903087</v>
      </c>
      <c r="N160" s="2">
        <v>434</v>
      </c>
      <c r="O160" s="2">
        <v>240</v>
      </c>
    </row>
    <row r="161" spans="1:15" ht="12.75">
      <c r="A161" s="2">
        <v>199</v>
      </c>
      <c r="B161" s="2">
        <v>1981</v>
      </c>
      <c r="C161" s="11">
        <v>0.44237144767180103</v>
      </c>
      <c r="D161" s="11">
        <v>0.0064849</v>
      </c>
      <c r="E161" s="11">
        <v>0.0081745</v>
      </c>
      <c r="F161" s="20">
        <v>-9</v>
      </c>
      <c r="G161" s="11">
        <v>0.012976799637479487</v>
      </c>
      <c r="H161" s="20">
        <v>-9</v>
      </c>
      <c r="I161" s="20">
        <v>-9</v>
      </c>
      <c r="J161" s="11">
        <v>20302.573979591838</v>
      </c>
      <c r="K161" s="20">
        <v>-9</v>
      </c>
      <c r="L161" s="2">
        <v>7958609</v>
      </c>
      <c r="M161" s="2">
        <v>-9</v>
      </c>
      <c r="N161" s="2">
        <v>392</v>
      </c>
      <c r="O161" s="2">
        <v>260</v>
      </c>
    </row>
    <row r="162" spans="1:15" ht="12.75">
      <c r="A162" s="2">
        <v>199</v>
      </c>
      <c r="B162" s="2">
        <v>1980</v>
      </c>
      <c r="C162" s="11">
        <v>0.41831632108688693</v>
      </c>
      <c r="D162" s="11">
        <v>0.0058809</v>
      </c>
      <c r="E162" s="11">
        <v>0.0081776</v>
      </c>
      <c r="F162" s="11">
        <v>0.5612761853818515</v>
      </c>
      <c r="G162" s="11">
        <v>0.010711428557895962</v>
      </c>
      <c r="H162" s="11">
        <v>0.008372631726273557</v>
      </c>
      <c r="I162" s="11">
        <v>0.41495688305329353</v>
      </c>
      <c r="J162" s="11">
        <v>7876.232558139535</v>
      </c>
      <c r="K162" s="11">
        <v>11104.613114754098</v>
      </c>
      <c r="L162" s="2">
        <v>3386780</v>
      </c>
      <c r="M162" s="2">
        <v>3386907</v>
      </c>
      <c r="N162" s="2">
        <v>430</v>
      </c>
      <c r="O162" s="2">
        <v>305</v>
      </c>
    </row>
    <row r="163" spans="1:15" ht="12.75">
      <c r="A163" s="2">
        <v>199</v>
      </c>
      <c r="B163" s="2">
        <v>1985</v>
      </c>
      <c r="C163" s="11">
        <v>0.4732437290358496</v>
      </c>
      <c r="D163" s="11">
        <v>0.0100313</v>
      </c>
      <c r="E163" s="11">
        <v>0.0111656</v>
      </c>
      <c r="F163" s="11">
        <v>0.552208840966636</v>
      </c>
      <c r="G163" s="11">
        <v>0.02246529869107253</v>
      </c>
      <c r="H163" s="11">
        <v>0.01821731452415099</v>
      </c>
      <c r="I163" s="11">
        <v>0.2257851692948353</v>
      </c>
      <c r="J163" s="11">
        <v>17552.14086294416</v>
      </c>
      <c r="K163" s="11">
        <v>60186.09552238806</v>
      </c>
      <c r="L163" s="2">
        <v>13831087</v>
      </c>
      <c r="M163" s="2">
        <v>20162342</v>
      </c>
      <c r="N163" s="2">
        <v>788</v>
      </c>
      <c r="O163" s="2">
        <v>335</v>
      </c>
    </row>
    <row r="164" spans="1:15" ht="12.75">
      <c r="A164" s="2">
        <v>199</v>
      </c>
      <c r="B164" s="2">
        <v>1988</v>
      </c>
      <c r="C164" s="11">
        <v>0.48744779111146436</v>
      </c>
      <c r="D164" s="11">
        <v>0.0110404</v>
      </c>
      <c r="E164" s="11">
        <v>0.011609</v>
      </c>
      <c r="F164" s="11">
        <v>0.5951799831910979</v>
      </c>
      <c r="G164" s="11">
        <v>0.02225315761042886</v>
      </c>
      <c r="H164" s="11">
        <v>0.01513579739292499</v>
      </c>
      <c r="I164" s="11">
        <v>0.28565302127695713</v>
      </c>
      <c r="J164" s="11">
        <v>16332.48730964467</v>
      </c>
      <c r="K164" s="11">
        <v>40843.47826086957</v>
      </c>
      <c r="L164" s="2">
        <v>12870000</v>
      </c>
      <c r="M164" s="2">
        <v>14091000</v>
      </c>
      <c r="N164" s="2">
        <v>788</v>
      </c>
      <c r="O164" s="2">
        <v>345</v>
      </c>
    </row>
    <row r="165" spans="1:15" ht="12.75">
      <c r="A165" s="2">
        <v>199</v>
      </c>
      <c r="B165" s="2">
        <v>1984</v>
      </c>
      <c r="C165" s="11">
        <v>0.450686602222423</v>
      </c>
      <c r="D165" s="11">
        <v>0.0099773</v>
      </c>
      <c r="E165" s="11">
        <v>0.0121607</v>
      </c>
      <c r="F165" s="11">
        <v>0.6864066954706576</v>
      </c>
      <c r="G165" s="11">
        <v>0.020882806700788098</v>
      </c>
      <c r="H165" s="11">
        <v>0.009540565971107395</v>
      </c>
      <c r="I165" s="11">
        <v>0.4583898227775766</v>
      </c>
      <c r="J165" s="11">
        <v>14473.75</v>
      </c>
      <c r="K165" s="11">
        <v>17101.44927536232</v>
      </c>
      <c r="L165" s="2">
        <v>11579000</v>
      </c>
      <c r="M165" s="2">
        <v>5900000</v>
      </c>
      <c r="N165" s="2">
        <v>800</v>
      </c>
      <c r="O165" s="2">
        <v>345</v>
      </c>
    </row>
    <row r="166" spans="1:15" ht="12.75">
      <c r="A166" s="2">
        <v>199</v>
      </c>
      <c r="B166" s="2">
        <v>1987</v>
      </c>
      <c r="C166" s="11">
        <v>0.5256108099615052</v>
      </c>
      <c r="D166" s="11">
        <v>0.0107048</v>
      </c>
      <c r="E166" s="11">
        <v>0.0096616</v>
      </c>
      <c r="F166" s="11">
        <v>0.6799385608969699</v>
      </c>
      <c r="G166" s="11">
        <v>0.023563849109506062</v>
      </c>
      <c r="H166" s="11">
        <v>0.011092001381486548</v>
      </c>
      <c r="I166" s="11">
        <v>0.37780178233864437</v>
      </c>
      <c r="J166" s="11">
        <v>15544.444444444445</v>
      </c>
      <c r="K166" s="11">
        <v>25600</v>
      </c>
      <c r="L166" s="2">
        <v>13990000</v>
      </c>
      <c r="M166" s="2">
        <v>8960000</v>
      </c>
      <c r="N166" s="2">
        <v>900</v>
      </c>
      <c r="O166" s="2">
        <v>350</v>
      </c>
    </row>
    <row r="167" spans="1:15" s="3" customFormat="1" ht="13.5" thickBot="1">
      <c r="A167" s="3">
        <v>199</v>
      </c>
      <c r="B167" s="3">
        <v>1983</v>
      </c>
      <c r="C167" s="6">
        <v>0.4340537243197316</v>
      </c>
      <c r="D167" s="6">
        <v>0.0079694</v>
      </c>
      <c r="E167" s="6">
        <v>0.010391</v>
      </c>
      <c r="F167" s="6">
        <v>0.5929727088788456</v>
      </c>
      <c r="G167" s="6">
        <v>0.024230585901776687</v>
      </c>
      <c r="H167" s="6">
        <v>0.016632316452684634</v>
      </c>
      <c r="I167" s="6">
        <v>0.45951788995784243</v>
      </c>
      <c r="J167" s="6">
        <v>12870</v>
      </c>
      <c r="K167" s="6">
        <v>15137.614678899083</v>
      </c>
      <c r="L167" s="3">
        <v>12870000</v>
      </c>
      <c r="M167" s="3">
        <v>9900000</v>
      </c>
      <c r="N167" s="3">
        <v>1000</v>
      </c>
      <c r="O167" s="3">
        <v>654</v>
      </c>
    </row>
    <row r="168" spans="1:15" s="12" customFormat="1" ht="14.25" thickBot="1" thickTop="1">
      <c r="A168" s="12">
        <v>202</v>
      </c>
      <c r="B168" s="12">
        <v>1982</v>
      </c>
      <c r="C168" s="13">
        <v>0.22706536436795188</v>
      </c>
      <c r="D168" s="13">
        <v>0.0069185</v>
      </c>
      <c r="E168" s="13">
        <v>0.0235507</v>
      </c>
      <c r="F168" s="13">
        <v>0.212468875035466</v>
      </c>
      <c r="G168" s="13">
        <v>0.005926335791183584</v>
      </c>
      <c r="H168" s="13">
        <v>0.021966388685257215</v>
      </c>
      <c r="I168" s="13">
        <v>0.24724821688433588</v>
      </c>
      <c r="J168" s="13">
        <v>23697.14285714286</v>
      </c>
      <c r="K168" s="13">
        <v>72146.39104477612</v>
      </c>
      <c r="L168" s="12">
        <v>4147000</v>
      </c>
      <c r="M168" s="12">
        <v>24169041</v>
      </c>
      <c r="N168" s="12">
        <v>175</v>
      </c>
      <c r="O168" s="12">
        <v>335</v>
      </c>
    </row>
    <row r="169" spans="1:15" s="12" customFormat="1" ht="14.25" thickBot="1" thickTop="1">
      <c r="A169" s="12">
        <v>205</v>
      </c>
      <c r="B169" s="12">
        <v>1982</v>
      </c>
      <c r="C169" s="13">
        <v>0.4783993989397966</v>
      </c>
      <c r="D169" s="13">
        <v>0.0034384</v>
      </c>
      <c r="E169" s="13">
        <v>0.0037489</v>
      </c>
      <c r="F169" s="13">
        <v>0.4393321966701224</v>
      </c>
      <c r="G169" s="13">
        <v>0.007174890809203086</v>
      </c>
      <c r="H169" s="13">
        <v>0.00915646588075614</v>
      </c>
      <c r="I169" s="13">
        <v>0.17445383687699265</v>
      </c>
      <c r="J169" s="13">
        <v>8495.353333333333</v>
      </c>
      <c r="K169" s="13">
        <v>40201.50243902439</v>
      </c>
      <c r="L169" s="12">
        <v>2548606</v>
      </c>
      <c r="M169" s="12">
        <v>8241308</v>
      </c>
      <c r="N169" s="12">
        <v>300</v>
      </c>
      <c r="O169" s="12">
        <v>205</v>
      </c>
    </row>
    <row r="170" spans="1:15" s="12" customFormat="1" ht="14.25" thickBot="1" thickTop="1">
      <c r="A170" s="12">
        <v>208</v>
      </c>
      <c r="B170" s="12">
        <v>1987</v>
      </c>
      <c r="C170" s="13">
        <v>0.8930262159086979</v>
      </c>
      <c r="D170" s="13">
        <v>0.1084675</v>
      </c>
      <c r="E170" s="13">
        <v>0.0129931</v>
      </c>
      <c r="F170" s="22">
        <v>-9</v>
      </c>
      <c r="G170" s="13">
        <v>0.06544879904047587</v>
      </c>
      <c r="H170" s="22">
        <v>-9</v>
      </c>
      <c r="I170" s="22">
        <v>-9</v>
      </c>
      <c r="J170" s="13">
        <v>1597.7337110481587</v>
      </c>
      <c r="K170" s="22">
        <v>-9</v>
      </c>
      <c r="L170" s="12">
        <v>5640000</v>
      </c>
      <c r="M170" s="12">
        <v>-9</v>
      </c>
      <c r="N170" s="12">
        <v>3530</v>
      </c>
      <c r="O170" s="12">
        <v>1260</v>
      </c>
    </row>
    <row r="171" spans="1:15" ht="13.5" thickTop="1">
      <c r="A171" s="2">
        <v>211</v>
      </c>
      <c r="B171" s="2">
        <v>1990</v>
      </c>
      <c r="C171" s="11">
        <v>0.7805092240045198</v>
      </c>
      <c r="D171" s="11">
        <v>0.0127095</v>
      </c>
      <c r="E171" s="11">
        <v>0.0035741</v>
      </c>
      <c r="F171" s="11">
        <v>0.7884985470262836</v>
      </c>
      <c r="G171" s="11">
        <v>0.029616402068182415</v>
      </c>
      <c r="H171" s="11">
        <v>0.007944100966194375</v>
      </c>
      <c r="I171" s="11">
        <v>0.0032989823895536057</v>
      </c>
      <c r="J171" s="11">
        <v>6194.244604316546</v>
      </c>
      <c r="K171" s="11">
        <v>1871428.5714285714</v>
      </c>
      <c r="L171" s="2">
        <v>8610000</v>
      </c>
      <c r="M171" s="2">
        <v>13100000</v>
      </c>
      <c r="N171" s="2">
        <v>1390</v>
      </c>
      <c r="O171" s="2">
        <v>7</v>
      </c>
    </row>
    <row r="172" spans="1:15" s="3" customFormat="1" ht="13.5" thickBot="1">
      <c r="A172" s="3">
        <v>211</v>
      </c>
      <c r="B172" s="3">
        <v>1991</v>
      </c>
      <c r="C172" s="6">
        <v>0.03208705057081712</v>
      </c>
      <c r="D172" s="6">
        <v>0.0083543</v>
      </c>
      <c r="E172" s="6">
        <v>0.2520093</v>
      </c>
      <c r="F172" s="6">
        <v>0.1645396264655565</v>
      </c>
      <c r="G172" s="6">
        <v>0.01693615096268856</v>
      </c>
      <c r="H172" s="6">
        <v>0.08599437906518802</v>
      </c>
      <c r="I172" s="6">
        <v>0.35456698666773345</v>
      </c>
      <c r="J172" s="6">
        <v>27157.894736842107</v>
      </c>
      <c r="K172" s="6">
        <v>49436.643835616436</v>
      </c>
      <c r="L172" s="3">
        <v>12900000</v>
      </c>
      <c r="M172" s="3">
        <v>86613000</v>
      </c>
      <c r="N172" s="3">
        <v>475</v>
      </c>
      <c r="O172" s="3">
        <v>1752</v>
      </c>
    </row>
    <row r="173" ht="13.5" thickTop="1"/>
  </sheetData>
  <sheetProtection/>
  <autoFilter ref="A1:O172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U65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635" sqref="G635"/>
    </sheetView>
  </sheetViews>
  <sheetFormatPr defaultColWidth="9.140625" defaultRowHeight="12.75"/>
  <cols>
    <col min="1" max="1" width="4.140625" style="2" bestFit="1" customWidth="1"/>
    <col min="2" max="2" width="6.140625" style="2" bestFit="1" customWidth="1"/>
    <col min="3" max="3" width="5.140625" style="2" bestFit="1" customWidth="1"/>
    <col min="4" max="4" width="4.8515625" style="2" bestFit="1" customWidth="1"/>
    <col min="5" max="5" width="10.140625" style="11" bestFit="1" customWidth="1"/>
    <col min="6" max="6" width="6.8515625" style="11" customWidth="1"/>
    <col min="7" max="7" width="11.7109375" style="24" bestFit="1" customWidth="1"/>
    <col min="8" max="12" width="9.140625" style="2" customWidth="1"/>
    <col min="13" max="13" width="13.421875" style="2" customWidth="1"/>
    <col min="14" max="16384" width="9.140625" style="2" customWidth="1"/>
  </cols>
  <sheetData>
    <row r="1" spans="1:9" s="16" customFormat="1" ht="12.75">
      <c r="A1" s="16" t="s">
        <v>0</v>
      </c>
      <c r="B1" s="16" t="s">
        <v>1</v>
      </c>
      <c r="C1" s="16" t="s">
        <v>175</v>
      </c>
      <c r="D1" s="16" t="s">
        <v>2</v>
      </c>
      <c r="E1" s="18" t="s">
        <v>176</v>
      </c>
      <c r="F1" s="18" t="s">
        <v>177</v>
      </c>
      <c r="G1" s="23" t="s">
        <v>186</v>
      </c>
      <c r="H1" s="16" t="s">
        <v>187</v>
      </c>
      <c r="I1" s="16" t="s">
        <v>188</v>
      </c>
    </row>
    <row r="2" spans="1:9" ht="12.75">
      <c r="A2" s="2">
        <v>1</v>
      </c>
      <c r="B2" s="2" t="s">
        <v>4</v>
      </c>
      <c r="C2" s="2">
        <v>1823</v>
      </c>
      <c r="D2" s="2">
        <v>1</v>
      </c>
      <c r="E2" s="11">
        <v>0.1467643</v>
      </c>
      <c r="F2" s="11">
        <v>0.20679168659951563</v>
      </c>
      <c r="G2" s="24">
        <v>53.00390625</v>
      </c>
      <c r="H2" s="2">
        <v>13569</v>
      </c>
      <c r="I2" s="2">
        <v>256</v>
      </c>
    </row>
    <row r="3" spans="1:9" s="3" customFormat="1" ht="13.5" thickBot="1">
      <c r="A3" s="3">
        <v>1</v>
      </c>
      <c r="B3" s="3" t="s">
        <v>5</v>
      </c>
      <c r="C3" s="3">
        <v>1823</v>
      </c>
      <c r="D3" s="3">
        <v>2</v>
      </c>
      <c r="E3" s="6">
        <v>0.0301795</v>
      </c>
      <c r="F3" s="19">
        <v>-9</v>
      </c>
      <c r="G3" s="25">
        <v>-9</v>
      </c>
      <c r="H3" s="3">
        <v>-9</v>
      </c>
      <c r="I3" s="3">
        <v>114</v>
      </c>
    </row>
    <row r="4" spans="1:9" ht="13.5" thickTop="1">
      <c r="A4" s="2">
        <v>4</v>
      </c>
      <c r="B4" s="2" t="s">
        <v>6</v>
      </c>
      <c r="C4" s="2">
        <v>1828</v>
      </c>
      <c r="D4" s="2">
        <v>2</v>
      </c>
      <c r="E4" s="11">
        <v>0.056853</v>
      </c>
      <c r="F4" s="20">
        <v>-9</v>
      </c>
      <c r="G4" s="24">
        <v>-9</v>
      </c>
      <c r="H4" s="2">
        <v>-9</v>
      </c>
      <c r="I4" s="2">
        <v>129</v>
      </c>
    </row>
    <row r="5" spans="1:9" ht="12.75">
      <c r="A5" s="2">
        <v>4</v>
      </c>
      <c r="B5" s="2" t="s">
        <v>6</v>
      </c>
      <c r="C5" s="2">
        <v>1829</v>
      </c>
      <c r="D5" s="2">
        <v>2</v>
      </c>
      <c r="E5" s="11">
        <v>0.0561793</v>
      </c>
      <c r="F5" s="20">
        <v>-9</v>
      </c>
      <c r="G5" s="24">
        <v>-9</v>
      </c>
      <c r="H5" s="2">
        <v>-9</v>
      </c>
      <c r="I5" s="2">
        <v>129</v>
      </c>
    </row>
    <row r="6" spans="1:9" ht="12.75">
      <c r="A6" s="2">
        <v>4</v>
      </c>
      <c r="B6" s="2" t="s">
        <v>7</v>
      </c>
      <c r="C6" s="2">
        <v>1828</v>
      </c>
      <c r="D6" s="2">
        <v>1</v>
      </c>
      <c r="E6" s="11">
        <v>0.1525648</v>
      </c>
      <c r="F6" s="11">
        <v>0.2443140261637914</v>
      </c>
      <c r="G6" s="24">
        <v>12.158653846153847</v>
      </c>
      <c r="H6" s="2">
        <v>7587</v>
      </c>
      <c r="I6" s="2">
        <v>624</v>
      </c>
    </row>
    <row r="7" spans="1:9" s="3" customFormat="1" ht="13.5" thickBot="1">
      <c r="A7" s="3">
        <v>4</v>
      </c>
      <c r="B7" s="3" t="s">
        <v>7</v>
      </c>
      <c r="C7" s="3">
        <v>1829</v>
      </c>
      <c r="D7" s="3">
        <v>1</v>
      </c>
      <c r="E7" s="6">
        <v>0.1653604</v>
      </c>
      <c r="F7" s="6">
        <v>0.2797928349746207</v>
      </c>
      <c r="G7" s="25">
        <v>10.061021170610212</v>
      </c>
      <c r="H7" s="3">
        <v>8079</v>
      </c>
      <c r="I7" s="3">
        <v>803</v>
      </c>
    </row>
    <row r="8" spans="1:9" ht="13.5" thickTop="1">
      <c r="A8" s="2">
        <v>7</v>
      </c>
      <c r="B8" s="2" t="s">
        <v>8</v>
      </c>
      <c r="C8" s="2">
        <v>1846</v>
      </c>
      <c r="D8" s="2">
        <v>2</v>
      </c>
      <c r="E8" s="11">
        <v>0.0179395</v>
      </c>
      <c r="F8" s="11">
        <v>0.03615558651505043</v>
      </c>
      <c r="G8" s="24">
        <v>264.15</v>
      </c>
      <c r="H8" s="2">
        <v>5283</v>
      </c>
      <c r="I8" s="2">
        <v>20</v>
      </c>
    </row>
    <row r="9" spans="1:9" ht="12.75">
      <c r="A9" s="2">
        <v>7</v>
      </c>
      <c r="B9" s="2" t="s">
        <v>8</v>
      </c>
      <c r="C9" s="2">
        <v>1847</v>
      </c>
      <c r="D9" s="2">
        <v>2</v>
      </c>
      <c r="E9" s="11">
        <v>0.0086196</v>
      </c>
      <c r="F9" s="20">
        <v>-9</v>
      </c>
      <c r="G9" s="24">
        <v>-9</v>
      </c>
      <c r="H9" s="2">
        <v>-9</v>
      </c>
      <c r="I9" s="2">
        <v>20</v>
      </c>
    </row>
    <row r="10" spans="1:9" ht="12.75">
      <c r="A10" s="2">
        <v>7</v>
      </c>
      <c r="B10" s="2" t="s">
        <v>8</v>
      </c>
      <c r="C10" s="2">
        <v>1848</v>
      </c>
      <c r="D10" s="2">
        <v>2</v>
      </c>
      <c r="E10" s="11">
        <v>0.0086817</v>
      </c>
      <c r="F10" s="20">
        <v>-9</v>
      </c>
      <c r="G10" s="24">
        <v>-9</v>
      </c>
      <c r="H10" s="2">
        <v>-9</v>
      </c>
      <c r="I10" s="2">
        <v>21</v>
      </c>
    </row>
    <row r="11" spans="1:9" ht="12.75">
      <c r="A11" s="2">
        <v>7</v>
      </c>
      <c r="B11" s="2" t="s">
        <v>9</v>
      </c>
      <c r="C11" s="2">
        <v>1846</v>
      </c>
      <c r="D11" s="2">
        <v>1</v>
      </c>
      <c r="E11" s="11">
        <v>0.0827573</v>
      </c>
      <c r="F11" s="11">
        <v>0.0656656938684721</v>
      </c>
      <c r="G11" s="24">
        <v>243.74358974358975</v>
      </c>
      <c r="H11" s="2">
        <v>9506</v>
      </c>
      <c r="I11" s="2">
        <v>39</v>
      </c>
    </row>
    <row r="12" spans="1:9" ht="12.75">
      <c r="A12" s="2">
        <v>7</v>
      </c>
      <c r="B12" s="2" t="s">
        <v>9</v>
      </c>
      <c r="C12" s="2">
        <v>1847</v>
      </c>
      <c r="D12" s="2">
        <v>1</v>
      </c>
      <c r="E12" s="11">
        <v>0.0845096</v>
      </c>
      <c r="F12" s="11">
        <v>0.05941180879324863</v>
      </c>
      <c r="G12" s="24">
        <v>128.1206896551724</v>
      </c>
      <c r="H12" s="2">
        <v>7431</v>
      </c>
      <c r="I12" s="2">
        <v>58</v>
      </c>
    </row>
    <row r="13" spans="1:9" s="3" customFormat="1" ht="13.5" thickBot="1">
      <c r="A13" s="3">
        <v>7</v>
      </c>
      <c r="B13" s="3" t="s">
        <v>9</v>
      </c>
      <c r="C13" s="3">
        <v>1848</v>
      </c>
      <c r="D13" s="3">
        <v>1</v>
      </c>
      <c r="E13" s="6">
        <v>0.0871742</v>
      </c>
      <c r="F13" s="6">
        <v>0.057611830316029636</v>
      </c>
      <c r="G13" s="25">
        <v>135.1</v>
      </c>
      <c r="H13" s="3">
        <v>8106</v>
      </c>
      <c r="I13" s="3">
        <v>60</v>
      </c>
    </row>
    <row r="14" spans="1:9" ht="13.5" thickTop="1">
      <c r="A14" s="2">
        <v>10</v>
      </c>
      <c r="B14" s="2" t="s">
        <v>10</v>
      </c>
      <c r="C14" s="2">
        <v>1848</v>
      </c>
      <c r="D14" s="2">
        <v>2</v>
      </c>
      <c r="E14" s="11">
        <v>0.0760322</v>
      </c>
      <c r="F14" s="11">
        <v>0.12067558657653923</v>
      </c>
      <c r="G14" s="24">
        <v>17.295843520782395</v>
      </c>
      <c r="H14" s="2">
        <v>7074</v>
      </c>
      <c r="I14" s="2">
        <v>409</v>
      </c>
    </row>
    <row r="15" spans="1:9" ht="12.75">
      <c r="A15" s="2">
        <v>10</v>
      </c>
      <c r="B15" s="2" t="s">
        <v>11</v>
      </c>
      <c r="C15" s="2">
        <v>1848</v>
      </c>
      <c r="D15" s="2">
        <v>1</v>
      </c>
      <c r="E15" s="11">
        <v>0.0183909</v>
      </c>
      <c r="F15" s="11">
        <v>0.036317748735159</v>
      </c>
      <c r="G15" s="24">
        <v>56.92857142857143</v>
      </c>
      <c r="H15" s="2">
        <v>3985</v>
      </c>
      <c r="I15" s="2">
        <v>70</v>
      </c>
    </row>
    <row r="16" spans="1:9" ht="12.75">
      <c r="A16" s="2">
        <v>10</v>
      </c>
      <c r="B16" s="2" t="s">
        <v>12</v>
      </c>
      <c r="C16" s="2">
        <v>1848</v>
      </c>
      <c r="D16" s="2">
        <v>3</v>
      </c>
      <c r="E16" s="11">
        <v>0.0007266</v>
      </c>
      <c r="F16" s="20">
        <v>-9</v>
      </c>
      <c r="G16" s="24">
        <v>-9</v>
      </c>
      <c r="H16" s="2">
        <v>-9</v>
      </c>
      <c r="I16" s="2">
        <v>3</v>
      </c>
    </row>
    <row r="17" spans="1:9" s="3" customFormat="1" ht="13.5" thickBot="1">
      <c r="A17" s="3">
        <v>10</v>
      </c>
      <c r="B17" s="3" t="s">
        <v>13</v>
      </c>
      <c r="C17" s="3">
        <v>1848</v>
      </c>
      <c r="D17" s="3">
        <v>3</v>
      </c>
      <c r="E17" s="6">
        <v>0.0034357</v>
      </c>
      <c r="F17" s="6">
        <v>0.0024208860410321323</v>
      </c>
      <c r="G17" s="25">
        <v>36.5</v>
      </c>
      <c r="H17" s="3">
        <v>219</v>
      </c>
      <c r="I17" s="3">
        <v>6</v>
      </c>
    </row>
    <row r="18" spans="1:9" ht="13.5" thickTop="1">
      <c r="A18" s="2">
        <v>13</v>
      </c>
      <c r="B18" s="2" t="s">
        <v>14</v>
      </c>
      <c r="C18" s="2">
        <v>1848</v>
      </c>
      <c r="D18" s="2">
        <v>2</v>
      </c>
      <c r="E18" s="11">
        <v>0.0057543</v>
      </c>
      <c r="F18" s="11">
        <v>0.00816969154916382</v>
      </c>
      <c r="G18" s="24">
        <v>18.62962962962963</v>
      </c>
      <c r="H18" s="2">
        <v>503</v>
      </c>
      <c r="I18" s="2">
        <v>27</v>
      </c>
    </row>
    <row r="19" spans="1:9" s="3" customFormat="1" ht="13.5" thickBot="1">
      <c r="A19" s="3">
        <v>13</v>
      </c>
      <c r="B19" s="3" t="s">
        <v>15</v>
      </c>
      <c r="C19" s="3">
        <v>1848</v>
      </c>
      <c r="D19" s="3">
        <v>1</v>
      </c>
      <c r="E19" s="6">
        <v>0.0485381</v>
      </c>
      <c r="F19" s="6">
        <v>0.04609943171679759</v>
      </c>
      <c r="G19" s="25">
        <v>25.51851851851852</v>
      </c>
      <c r="H19" s="3">
        <v>3445</v>
      </c>
      <c r="I19" s="3">
        <v>135</v>
      </c>
    </row>
    <row r="20" spans="1:9" ht="13.5" thickTop="1">
      <c r="A20" s="2">
        <v>16</v>
      </c>
      <c r="B20" s="2" t="s">
        <v>10</v>
      </c>
      <c r="C20" s="2">
        <v>1849</v>
      </c>
      <c r="D20" s="2">
        <v>1</v>
      </c>
      <c r="E20" s="11">
        <v>0.0897646</v>
      </c>
      <c r="F20" s="11">
        <v>0.16387841852971993</v>
      </c>
      <c r="G20" s="24">
        <v>37.92156862745098</v>
      </c>
      <c r="H20" s="2">
        <v>15472</v>
      </c>
      <c r="I20" s="2">
        <v>408</v>
      </c>
    </row>
    <row r="21" spans="1:15" ht="12.75">
      <c r="A21" s="2">
        <v>16</v>
      </c>
      <c r="B21" s="2" t="s">
        <v>4</v>
      </c>
      <c r="C21" s="2">
        <v>1849</v>
      </c>
      <c r="D21" s="2">
        <v>3</v>
      </c>
      <c r="E21" s="11">
        <v>0.1321712</v>
      </c>
      <c r="F21" s="11">
        <v>0.19669888077783604</v>
      </c>
      <c r="G21" s="24">
        <v>41.589247311827954</v>
      </c>
      <c r="H21" s="2">
        <v>19339</v>
      </c>
      <c r="I21" s="2">
        <v>465</v>
      </c>
      <c r="N21" s="5"/>
      <c r="O21" s="5"/>
    </row>
    <row r="22" spans="1:9" ht="12.75">
      <c r="A22" s="2">
        <v>16</v>
      </c>
      <c r="B22" s="2" t="s">
        <v>16</v>
      </c>
      <c r="C22" s="2">
        <v>1849</v>
      </c>
      <c r="D22" s="2">
        <v>2</v>
      </c>
      <c r="E22" s="11">
        <v>0.0065551</v>
      </c>
      <c r="F22" s="20">
        <v>-9</v>
      </c>
      <c r="G22" s="24">
        <v>-9</v>
      </c>
      <c r="H22" s="2">
        <v>-9</v>
      </c>
      <c r="I22" s="2">
        <v>13</v>
      </c>
    </row>
    <row r="23" spans="1:9" s="3" customFormat="1" ht="13.5" thickBot="1">
      <c r="A23" s="3">
        <v>16</v>
      </c>
      <c r="B23" s="3" t="s">
        <v>17</v>
      </c>
      <c r="C23" s="3">
        <v>1849</v>
      </c>
      <c r="D23" s="3">
        <v>1</v>
      </c>
      <c r="E23" s="6">
        <v>0.0215962</v>
      </c>
      <c r="F23" s="19">
        <v>-9</v>
      </c>
      <c r="G23" s="25">
        <v>-9</v>
      </c>
      <c r="H23" s="3">
        <v>-9</v>
      </c>
      <c r="I23" s="3">
        <v>46</v>
      </c>
    </row>
    <row r="24" spans="1:9" ht="13.5" thickTop="1">
      <c r="A24" s="2">
        <v>19</v>
      </c>
      <c r="B24" s="2" t="s">
        <v>18</v>
      </c>
      <c r="C24" s="2">
        <v>1851</v>
      </c>
      <c r="D24" s="2">
        <v>1</v>
      </c>
      <c r="E24" s="11">
        <v>0.0026585</v>
      </c>
      <c r="F24" s="20">
        <v>-9</v>
      </c>
      <c r="G24" s="24">
        <v>-9</v>
      </c>
      <c r="H24" s="2">
        <v>-9</v>
      </c>
      <c r="I24" s="2">
        <v>5</v>
      </c>
    </row>
    <row r="25" spans="1:9" ht="12.75">
      <c r="A25" s="2">
        <v>19</v>
      </c>
      <c r="B25" s="2" t="s">
        <v>18</v>
      </c>
      <c r="C25" s="2">
        <v>1852</v>
      </c>
      <c r="D25" s="2">
        <v>1</v>
      </c>
      <c r="E25" s="11">
        <v>0.0027388</v>
      </c>
      <c r="F25" s="20">
        <v>-9</v>
      </c>
      <c r="G25" s="24">
        <v>-9</v>
      </c>
      <c r="H25" s="2">
        <v>-9</v>
      </c>
      <c r="I25" s="2">
        <v>7</v>
      </c>
    </row>
    <row r="26" spans="1:9" ht="12.75">
      <c r="A26" s="2">
        <v>19</v>
      </c>
      <c r="B26" s="2" t="s">
        <v>19</v>
      </c>
      <c r="C26" s="2">
        <v>1851</v>
      </c>
      <c r="D26" s="2">
        <v>2</v>
      </c>
      <c r="E26" s="11">
        <v>0.0074407</v>
      </c>
      <c r="F26" s="20">
        <v>-9</v>
      </c>
      <c r="G26" s="24">
        <v>-9</v>
      </c>
      <c r="H26" s="2">
        <v>-9</v>
      </c>
      <c r="I26" s="2">
        <v>20</v>
      </c>
    </row>
    <row r="27" spans="1:9" s="3" customFormat="1" ht="13.5" thickBot="1">
      <c r="A27" s="3">
        <v>19</v>
      </c>
      <c r="B27" s="3" t="s">
        <v>19</v>
      </c>
      <c r="C27" s="3">
        <v>1852</v>
      </c>
      <c r="D27" s="3">
        <v>2</v>
      </c>
      <c r="E27" s="6">
        <v>0.0114167</v>
      </c>
      <c r="F27" s="6">
        <v>0.019521603292723667</v>
      </c>
      <c r="G27" s="25">
        <v>105.69565217391305</v>
      </c>
      <c r="H27" s="3">
        <v>2431</v>
      </c>
      <c r="I27" s="3">
        <v>23</v>
      </c>
    </row>
    <row r="28" spans="1:9" ht="13.5" thickTop="1">
      <c r="A28" s="2">
        <v>22</v>
      </c>
      <c r="B28" s="2" t="s">
        <v>4</v>
      </c>
      <c r="C28" s="2">
        <v>1854</v>
      </c>
      <c r="D28" s="2">
        <v>4</v>
      </c>
      <c r="E28" s="11">
        <v>0.1253639</v>
      </c>
      <c r="F28" s="11">
        <v>0.15172785832923227</v>
      </c>
      <c r="G28" s="24">
        <v>68.99090909090908</v>
      </c>
      <c r="H28" s="2">
        <v>30356</v>
      </c>
      <c r="I28" s="2">
        <v>440</v>
      </c>
    </row>
    <row r="29" spans="1:9" ht="12.75">
      <c r="A29" s="2">
        <v>22</v>
      </c>
      <c r="B29" s="2" t="s">
        <v>4</v>
      </c>
      <c r="C29" s="2">
        <v>1855</v>
      </c>
      <c r="D29" s="2">
        <v>4</v>
      </c>
      <c r="E29" s="11">
        <v>0.1463942</v>
      </c>
      <c r="F29" s="11">
        <v>0.20907897991093324</v>
      </c>
      <c r="G29" s="24">
        <v>67.97519379844961</v>
      </c>
      <c r="H29" s="2">
        <v>43844</v>
      </c>
      <c r="I29" s="2">
        <v>645</v>
      </c>
    </row>
    <row r="30" spans="1:9" ht="12.75">
      <c r="A30" s="2">
        <v>22</v>
      </c>
      <c r="B30" s="2" t="s">
        <v>4</v>
      </c>
      <c r="C30" s="2">
        <v>1856</v>
      </c>
      <c r="D30" s="2">
        <v>4</v>
      </c>
      <c r="E30" s="11">
        <v>0.1404021</v>
      </c>
      <c r="F30" s="11">
        <v>0.19138338737520005</v>
      </c>
      <c r="G30" s="24">
        <v>56.42015503875969</v>
      </c>
      <c r="H30" s="2">
        <v>36391</v>
      </c>
      <c r="I30" s="2">
        <v>645</v>
      </c>
    </row>
    <row r="31" spans="1:9" ht="12.75">
      <c r="A31" s="2">
        <v>22</v>
      </c>
      <c r="B31" s="2" t="s">
        <v>11</v>
      </c>
      <c r="C31" s="2">
        <v>1855</v>
      </c>
      <c r="D31" s="2">
        <v>4</v>
      </c>
      <c r="E31" s="11">
        <v>0.009785</v>
      </c>
      <c r="F31" s="11">
        <v>0.013143381193937247</v>
      </c>
      <c r="G31" s="24">
        <v>42.283018867924525</v>
      </c>
      <c r="H31" s="2">
        <v>2241</v>
      </c>
      <c r="I31" s="2">
        <v>53</v>
      </c>
    </row>
    <row r="32" spans="1:9" ht="12.75">
      <c r="A32" s="2">
        <v>22</v>
      </c>
      <c r="B32" s="2" t="s">
        <v>11</v>
      </c>
      <c r="C32" s="2">
        <v>1856</v>
      </c>
      <c r="D32" s="2">
        <v>4</v>
      </c>
      <c r="E32" s="11">
        <v>0.0100302</v>
      </c>
      <c r="F32" s="11">
        <v>0.014192664759984217</v>
      </c>
      <c r="G32" s="24">
        <v>49.30769230769231</v>
      </c>
      <c r="H32" s="2">
        <v>2564</v>
      </c>
      <c r="I32" s="2">
        <v>52</v>
      </c>
    </row>
    <row r="33" spans="1:9" ht="12.75">
      <c r="A33" s="2">
        <v>22</v>
      </c>
      <c r="B33" s="2" t="s">
        <v>6</v>
      </c>
      <c r="C33" s="2">
        <v>1853</v>
      </c>
      <c r="D33" s="2">
        <v>2</v>
      </c>
      <c r="E33" s="11">
        <v>0.0471254</v>
      </c>
      <c r="F33" s="20">
        <v>-9</v>
      </c>
      <c r="G33" s="24">
        <v>-9</v>
      </c>
      <c r="H33" s="2">
        <v>-9</v>
      </c>
      <c r="I33" s="2">
        <v>160</v>
      </c>
    </row>
    <row r="34" spans="1:9" ht="12.75">
      <c r="A34" s="2">
        <v>22</v>
      </c>
      <c r="B34" s="2" t="s">
        <v>6</v>
      </c>
      <c r="C34" s="2">
        <v>1854</v>
      </c>
      <c r="D34" s="2">
        <v>2</v>
      </c>
      <c r="E34" s="11">
        <v>0.0458849</v>
      </c>
      <c r="F34" s="20">
        <v>-9</v>
      </c>
      <c r="G34" s="24">
        <v>-9</v>
      </c>
      <c r="H34" s="2">
        <v>-9</v>
      </c>
      <c r="I34" s="2">
        <v>160</v>
      </c>
    </row>
    <row r="35" spans="1:9" ht="12.75">
      <c r="A35" s="2">
        <v>22</v>
      </c>
      <c r="B35" s="2" t="s">
        <v>6</v>
      </c>
      <c r="C35" s="2">
        <v>1855</v>
      </c>
      <c r="D35" s="2">
        <v>2</v>
      </c>
      <c r="E35" s="11">
        <v>0.0319724</v>
      </c>
      <c r="F35" s="11">
        <v>0.02868779324207708</v>
      </c>
      <c r="G35" s="24">
        <v>19.1125</v>
      </c>
      <c r="H35" s="2">
        <v>3058</v>
      </c>
      <c r="I35" s="2">
        <v>160</v>
      </c>
    </row>
    <row r="36" spans="1:9" ht="12.75">
      <c r="A36" s="2">
        <v>22</v>
      </c>
      <c r="B36" s="2" t="s">
        <v>6</v>
      </c>
      <c r="C36" s="2">
        <v>1856</v>
      </c>
      <c r="D36" s="2">
        <v>2</v>
      </c>
      <c r="E36" s="11">
        <v>0.0312912</v>
      </c>
      <c r="F36" s="11">
        <v>0.027471655822851243</v>
      </c>
      <c r="G36" s="24">
        <v>19.03125</v>
      </c>
      <c r="H36" s="2">
        <v>3045</v>
      </c>
      <c r="I36" s="2">
        <v>160</v>
      </c>
    </row>
    <row r="37" spans="1:9" ht="12.75">
      <c r="A37" s="2">
        <v>22</v>
      </c>
      <c r="B37" s="2" t="s">
        <v>20</v>
      </c>
      <c r="C37" s="2">
        <v>1854</v>
      </c>
      <c r="D37" s="2">
        <v>4</v>
      </c>
      <c r="E37" s="11">
        <v>0.336089</v>
      </c>
      <c r="F37" s="11">
        <v>0.24622183884896937</v>
      </c>
      <c r="G37" s="24">
        <v>326.1923076923077</v>
      </c>
      <c r="H37" s="2">
        <v>76329</v>
      </c>
      <c r="I37" s="2">
        <v>234</v>
      </c>
    </row>
    <row r="38" spans="1:9" ht="12.75">
      <c r="A38" s="2">
        <v>22</v>
      </c>
      <c r="B38" s="2" t="s">
        <v>20</v>
      </c>
      <c r="C38" s="2">
        <v>1855</v>
      </c>
      <c r="D38" s="2">
        <v>4</v>
      </c>
      <c r="E38" s="11">
        <v>0.29753</v>
      </c>
      <c r="F38" s="11">
        <v>0.14861280222549395</v>
      </c>
      <c r="G38" s="24">
        <v>111.0030395136778</v>
      </c>
      <c r="H38" s="2">
        <v>36520</v>
      </c>
      <c r="I38" s="2">
        <v>329</v>
      </c>
    </row>
    <row r="39" spans="1:9" ht="12.75">
      <c r="A39" s="2">
        <v>22</v>
      </c>
      <c r="B39" s="2" t="s">
        <v>20</v>
      </c>
      <c r="C39" s="2">
        <v>1856</v>
      </c>
      <c r="D39" s="2">
        <v>4</v>
      </c>
      <c r="E39" s="11">
        <v>0.2956996</v>
      </c>
      <c r="F39" s="11">
        <v>0.14951452841448704</v>
      </c>
      <c r="G39" s="24">
        <v>84.73560209424083</v>
      </c>
      <c r="H39" s="2">
        <v>32369</v>
      </c>
      <c r="I39" s="2">
        <v>382</v>
      </c>
    </row>
    <row r="40" spans="1:9" ht="12.75">
      <c r="A40" s="2">
        <v>22</v>
      </c>
      <c r="B40" s="2" t="s">
        <v>7</v>
      </c>
      <c r="C40" s="2">
        <v>1853</v>
      </c>
      <c r="D40" s="2">
        <v>1</v>
      </c>
      <c r="E40" s="11">
        <v>0.1354154</v>
      </c>
      <c r="F40" s="11">
        <v>0.2492979196057545</v>
      </c>
      <c r="G40" s="24">
        <v>26.18659658344284</v>
      </c>
      <c r="H40" s="2">
        <v>19928</v>
      </c>
      <c r="I40" s="2">
        <v>761</v>
      </c>
    </row>
    <row r="41" spans="1:9" ht="12.75">
      <c r="A41" s="2">
        <v>22</v>
      </c>
      <c r="B41" s="2" t="s">
        <v>7</v>
      </c>
      <c r="C41" s="2">
        <v>1854</v>
      </c>
      <c r="D41" s="2">
        <v>1</v>
      </c>
      <c r="E41" s="11">
        <v>0.1369681</v>
      </c>
      <c r="F41" s="11">
        <v>0.25684102979953766</v>
      </c>
      <c r="G41" s="24">
        <v>28.507272727272728</v>
      </c>
      <c r="H41" s="2">
        <v>31358</v>
      </c>
      <c r="I41" s="2">
        <v>1100</v>
      </c>
    </row>
    <row r="42" spans="1:9" ht="12.75">
      <c r="A42" s="2">
        <v>22</v>
      </c>
      <c r="B42" s="2" t="s">
        <v>7</v>
      </c>
      <c r="C42" s="2">
        <v>1855</v>
      </c>
      <c r="D42" s="2">
        <v>1</v>
      </c>
      <c r="E42" s="11">
        <v>0.1532064</v>
      </c>
      <c r="F42" s="11">
        <v>0.30810558749514716</v>
      </c>
      <c r="G42" s="24">
        <v>25.683225806451613</v>
      </c>
      <c r="H42" s="2">
        <v>39809</v>
      </c>
      <c r="I42" s="2">
        <v>1550</v>
      </c>
    </row>
    <row r="43" spans="1:9" s="3" customFormat="1" ht="13.5" thickBot="1">
      <c r="A43" s="3">
        <v>22</v>
      </c>
      <c r="B43" s="3" t="s">
        <v>7</v>
      </c>
      <c r="C43" s="3">
        <v>1856</v>
      </c>
      <c r="D43" s="3">
        <v>1</v>
      </c>
      <c r="E43" s="6">
        <v>0.164031</v>
      </c>
      <c r="F43" s="6">
        <v>0.3428523321958966</v>
      </c>
      <c r="G43" s="25">
        <v>18.95</v>
      </c>
      <c r="H43" s="3">
        <v>37900</v>
      </c>
      <c r="I43" s="3">
        <v>2000</v>
      </c>
    </row>
    <row r="44" spans="1:9" ht="13.5" thickTop="1">
      <c r="A44" s="2">
        <v>25</v>
      </c>
      <c r="B44" s="2" t="s">
        <v>21</v>
      </c>
      <c r="C44" s="2">
        <v>1856</v>
      </c>
      <c r="D44" s="2">
        <v>2</v>
      </c>
      <c r="E44" s="11">
        <v>0.0057949</v>
      </c>
      <c r="F44" s="20">
        <v>-9</v>
      </c>
      <c r="G44" s="24">
        <v>-9</v>
      </c>
      <c r="H44" s="2">
        <v>-9</v>
      </c>
      <c r="I44" s="2">
        <v>18</v>
      </c>
    </row>
    <row r="45" spans="1:9" ht="12.75">
      <c r="A45" s="2">
        <v>25</v>
      </c>
      <c r="B45" s="2" t="s">
        <v>21</v>
      </c>
      <c r="C45" s="2">
        <v>1857</v>
      </c>
      <c r="D45" s="2">
        <v>2</v>
      </c>
      <c r="E45" s="11">
        <v>0.0060523</v>
      </c>
      <c r="F45" s="20">
        <v>-9</v>
      </c>
      <c r="G45" s="24">
        <v>-9</v>
      </c>
      <c r="H45" s="2">
        <v>-9</v>
      </c>
      <c r="I45" s="2">
        <v>18</v>
      </c>
    </row>
    <row r="46" spans="1:9" ht="12.75">
      <c r="A46" s="2">
        <v>25</v>
      </c>
      <c r="B46" s="2" t="s">
        <v>20</v>
      </c>
      <c r="C46" s="2">
        <v>1856</v>
      </c>
      <c r="D46" s="2">
        <v>1</v>
      </c>
      <c r="E46" s="11">
        <v>0.2956996</v>
      </c>
      <c r="F46" s="11">
        <v>0.14951452841448704</v>
      </c>
      <c r="G46" s="24">
        <v>84.73560209424083</v>
      </c>
      <c r="H46" s="2">
        <v>32369</v>
      </c>
      <c r="I46" s="2">
        <v>382</v>
      </c>
    </row>
    <row r="47" spans="1:9" s="3" customFormat="1" ht="13.5" thickBot="1">
      <c r="A47" s="3">
        <v>25</v>
      </c>
      <c r="B47" s="3" t="s">
        <v>20</v>
      </c>
      <c r="C47" s="3">
        <v>1857</v>
      </c>
      <c r="D47" s="3">
        <v>1</v>
      </c>
      <c r="E47" s="6">
        <v>0.2900489</v>
      </c>
      <c r="F47" s="6">
        <v>0.1308687867949006</v>
      </c>
      <c r="G47" s="25">
        <v>69.36029411764706</v>
      </c>
      <c r="H47" s="3">
        <v>18866</v>
      </c>
      <c r="I47" s="3">
        <v>272</v>
      </c>
    </row>
    <row r="48" spans="1:9" ht="13.5" thickTop="1">
      <c r="A48" s="2">
        <v>28</v>
      </c>
      <c r="B48" s="2" t="s">
        <v>10</v>
      </c>
      <c r="C48" s="2">
        <v>1859</v>
      </c>
      <c r="D48" s="2">
        <v>2</v>
      </c>
      <c r="E48" s="11">
        <v>0.0822447</v>
      </c>
      <c r="F48" s="11">
        <v>0.13795930056040534</v>
      </c>
      <c r="G48" s="24">
        <v>64.30422535211268</v>
      </c>
      <c r="H48" s="2">
        <v>22828</v>
      </c>
      <c r="I48" s="2">
        <v>355</v>
      </c>
    </row>
    <row r="49" spans="1:9" ht="12.75">
      <c r="A49" s="2">
        <v>28</v>
      </c>
      <c r="B49" s="2" t="s">
        <v>4</v>
      </c>
      <c r="C49" s="2">
        <v>1859</v>
      </c>
      <c r="D49" s="2">
        <v>3</v>
      </c>
      <c r="E49" s="11">
        <v>0.1387151</v>
      </c>
      <c r="F49" s="11">
        <v>0.18946305918906262</v>
      </c>
      <c r="G49" s="24">
        <v>69.47741935483872</v>
      </c>
      <c r="H49" s="2">
        <v>32307</v>
      </c>
      <c r="I49" s="2">
        <v>465</v>
      </c>
    </row>
    <row r="50" spans="1:9" s="3" customFormat="1" ht="13.5" thickBot="1">
      <c r="A50" s="3">
        <v>28</v>
      </c>
      <c r="B50" s="3" t="s">
        <v>11</v>
      </c>
      <c r="C50" s="3">
        <v>1859</v>
      </c>
      <c r="D50" s="3">
        <v>1</v>
      </c>
      <c r="E50" s="6">
        <v>0.0147915</v>
      </c>
      <c r="F50" s="6">
        <v>0.028997081542808285</v>
      </c>
      <c r="G50" s="25">
        <v>107.84905660377359</v>
      </c>
      <c r="H50" s="3">
        <v>5716</v>
      </c>
      <c r="I50" s="3">
        <v>53</v>
      </c>
    </row>
    <row r="51" spans="1:9" ht="13.5" thickTop="1">
      <c r="A51" s="2">
        <v>31</v>
      </c>
      <c r="B51" s="2" t="s">
        <v>22</v>
      </c>
      <c r="C51" s="2">
        <v>1859</v>
      </c>
      <c r="D51" s="2">
        <v>2</v>
      </c>
      <c r="E51" s="11">
        <v>0.0027043</v>
      </c>
      <c r="F51" s="20">
        <v>-9</v>
      </c>
      <c r="G51" s="24">
        <v>-9</v>
      </c>
      <c r="H51" s="2">
        <v>-9</v>
      </c>
      <c r="I51" s="2">
        <v>10</v>
      </c>
    </row>
    <row r="52" spans="1:9" ht="12.75">
      <c r="A52" s="2">
        <v>31</v>
      </c>
      <c r="B52" s="2" t="s">
        <v>22</v>
      </c>
      <c r="C52" s="2">
        <v>1860</v>
      </c>
      <c r="D52" s="2">
        <v>2</v>
      </c>
      <c r="E52" s="11">
        <v>0.00188</v>
      </c>
      <c r="F52" s="20">
        <v>-9</v>
      </c>
      <c r="G52" s="24">
        <v>-9</v>
      </c>
      <c r="H52" s="2">
        <v>-9</v>
      </c>
      <c r="I52" s="2">
        <v>10</v>
      </c>
    </row>
    <row r="53" spans="1:9" ht="12.75">
      <c r="A53" s="2">
        <v>31</v>
      </c>
      <c r="B53" s="2" t="s">
        <v>5</v>
      </c>
      <c r="C53" s="2">
        <v>1859</v>
      </c>
      <c r="D53" s="2">
        <v>1</v>
      </c>
      <c r="E53" s="11">
        <v>0.0267245</v>
      </c>
      <c r="F53" s="11">
        <v>0.035198952720057367</v>
      </c>
      <c r="G53" s="24">
        <v>35.524193548387096</v>
      </c>
      <c r="H53" s="2">
        <v>4405</v>
      </c>
      <c r="I53" s="2">
        <v>124</v>
      </c>
    </row>
    <row r="54" spans="1:9" s="3" customFormat="1" ht="13.5" thickBot="1">
      <c r="A54" s="3">
        <v>31</v>
      </c>
      <c r="B54" s="3" t="s">
        <v>5</v>
      </c>
      <c r="C54" s="3">
        <v>1860</v>
      </c>
      <c r="D54" s="3">
        <v>1</v>
      </c>
      <c r="E54" s="6">
        <v>0.0219517</v>
      </c>
      <c r="F54" s="6">
        <v>0.03328988627555132</v>
      </c>
      <c r="G54" s="25">
        <v>39.304</v>
      </c>
      <c r="H54" s="3">
        <v>4913</v>
      </c>
      <c r="I54" s="3">
        <v>125</v>
      </c>
    </row>
    <row r="55" spans="1:9" ht="13.5" thickTop="1">
      <c r="A55" s="2">
        <v>34</v>
      </c>
      <c r="B55" s="2" t="s">
        <v>11</v>
      </c>
      <c r="C55" s="2">
        <v>1860</v>
      </c>
      <c r="D55" s="2">
        <v>1</v>
      </c>
      <c r="E55" s="11">
        <v>0.0286275</v>
      </c>
      <c r="F55" s="11">
        <v>0.06301297720508825</v>
      </c>
      <c r="G55" s="24">
        <v>58.73913043478261</v>
      </c>
      <c r="H55" s="2">
        <v>10808</v>
      </c>
      <c r="I55" s="2">
        <v>184</v>
      </c>
    </row>
    <row r="56" spans="1:9" s="3" customFormat="1" ht="13.5" thickBot="1">
      <c r="A56" s="3">
        <v>34</v>
      </c>
      <c r="B56" s="3" t="s">
        <v>16</v>
      </c>
      <c r="C56" s="3">
        <v>1860</v>
      </c>
      <c r="D56" s="3">
        <v>2</v>
      </c>
      <c r="E56" s="6">
        <v>0.0045924</v>
      </c>
      <c r="F56" s="6">
        <v>0.005194145128495588</v>
      </c>
      <c r="G56" s="25">
        <v>41.10526315789474</v>
      </c>
      <c r="H56" s="3">
        <v>781</v>
      </c>
      <c r="I56" s="3">
        <v>19</v>
      </c>
    </row>
    <row r="57" spans="1:9" ht="13.5" thickTop="1">
      <c r="A57" s="2">
        <v>37</v>
      </c>
      <c r="B57" s="2" t="s">
        <v>11</v>
      </c>
      <c r="C57" s="2">
        <v>1860</v>
      </c>
      <c r="D57" s="2">
        <v>1</v>
      </c>
      <c r="E57" s="11">
        <v>0.0286275</v>
      </c>
      <c r="F57" s="11">
        <v>0.06301297720508825</v>
      </c>
      <c r="G57" s="24">
        <v>58.73913043478261</v>
      </c>
      <c r="H57" s="2">
        <v>10808</v>
      </c>
      <c r="I57" s="2">
        <v>184</v>
      </c>
    </row>
    <row r="58" spans="1:9" ht="12.75">
      <c r="A58" s="2">
        <v>37</v>
      </c>
      <c r="B58" s="2" t="s">
        <v>11</v>
      </c>
      <c r="C58" s="2">
        <v>1861</v>
      </c>
      <c r="D58" s="2">
        <v>1</v>
      </c>
      <c r="E58" s="11">
        <v>0.0338316</v>
      </c>
      <c r="F58" s="11">
        <v>0.04904996965746709</v>
      </c>
      <c r="G58" s="24">
        <v>57.25870646766169</v>
      </c>
      <c r="H58" s="2">
        <v>11509</v>
      </c>
      <c r="I58" s="2">
        <v>201</v>
      </c>
    </row>
    <row r="59" spans="1:9" ht="12.75">
      <c r="A59" s="2">
        <v>37</v>
      </c>
      <c r="B59" s="2" t="s">
        <v>17</v>
      </c>
      <c r="C59" s="2">
        <v>1860</v>
      </c>
      <c r="D59" s="2">
        <v>2</v>
      </c>
      <c r="E59" s="11">
        <v>0.0156053</v>
      </c>
      <c r="F59" s="20">
        <v>-9</v>
      </c>
      <c r="G59" s="24">
        <v>-9</v>
      </c>
      <c r="H59" s="2">
        <v>-9</v>
      </c>
      <c r="I59" s="2">
        <v>92</v>
      </c>
    </row>
    <row r="60" spans="1:9" s="3" customFormat="1" ht="13.5" thickBot="1">
      <c r="A60" s="3">
        <v>37</v>
      </c>
      <c r="B60" s="3" t="s">
        <v>17</v>
      </c>
      <c r="C60" s="3">
        <v>1861</v>
      </c>
      <c r="D60" s="3">
        <v>2</v>
      </c>
      <c r="E60" s="6">
        <v>0.0149362</v>
      </c>
      <c r="F60" s="19">
        <v>-9</v>
      </c>
      <c r="G60" s="25">
        <v>-9</v>
      </c>
      <c r="H60" s="3">
        <v>-9</v>
      </c>
      <c r="I60" s="3">
        <v>91</v>
      </c>
    </row>
    <row r="61" spans="1:9" ht="13.5" thickTop="1">
      <c r="A61" s="2">
        <v>40</v>
      </c>
      <c r="B61" s="2" t="s">
        <v>4</v>
      </c>
      <c r="C61" s="2">
        <v>1862</v>
      </c>
      <c r="D61" s="2">
        <v>1</v>
      </c>
      <c r="E61" s="11">
        <v>0.1061196</v>
      </c>
      <c r="F61" s="11">
        <v>0.10759029813037224</v>
      </c>
      <c r="G61" s="24">
        <v>51.465384615384615</v>
      </c>
      <c r="H61" s="2">
        <v>26762</v>
      </c>
      <c r="I61" s="2">
        <v>520</v>
      </c>
    </row>
    <row r="62" spans="1:9" ht="12.75">
      <c r="A62" s="2">
        <v>40</v>
      </c>
      <c r="B62" s="2" t="s">
        <v>4</v>
      </c>
      <c r="C62" s="2">
        <v>1863</v>
      </c>
      <c r="D62" s="2">
        <v>1</v>
      </c>
      <c r="E62" s="11">
        <v>0.1023744</v>
      </c>
      <c r="F62" s="11">
        <v>0.10268053544414116</v>
      </c>
      <c r="G62" s="24">
        <v>54.93306288032454</v>
      </c>
      <c r="H62" s="2">
        <v>27082</v>
      </c>
      <c r="I62" s="2">
        <v>493</v>
      </c>
    </row>
    <row r="63" spans="1:9" ht="12.75">
      <c r="A63" s="2">
        <v>40</v>
      </c>
      <c r="B63" s="2" t="s">
        <v>4</v>
      </c>
      <c r="C63" s="2">
        <v>1864</v>
      </c>
      <c r="D63" s="2">
        <v>1</v>
      </c>
      <c r="E63" s="11">
        <v>0.097339</v>
      </c>
      <c r="F63" s="11">
        <v>0.08989618385576009</v>
      </c>
      <c r="G63" s="24">
        <v>54.096509240246405</v>
      </c>
      <c r="H63" s="2">
        <v>26345</v>
      </c>
      <c r="I63" s="2">
        <v>487</v>
      </c>
    </row>
    <row r="64" spans="1:9" ht="12.75">
      <c r="A64" s="2">
        <v>40</v>
      </c>
      <c r="B64" s="2" t="s">
        <v>4</v>
      </c>
      <c r="C64" s="2">
        <v>1865</v>
      </c>
      <c r="D64" s="2">
        <v>1</v>
      </c>
      <c r="E64" s="11">
        <v>0.1106782</v>
      </c>
      <c r="F64" s="11">
        <v>0.12937010348604364</v>
      </c>
      <c r="G64" s="24">
        <v>49.77870563674322</v>
      </c>
      <c r="H64" s="2">
        <v>23844</v>
      </c>
      <c r="I64" s="2">
        <v>479</v>
      </c>
    </row>
    <row r="65" spans="1:9" ht="12.75">
      <c r="A65" s="2">
        <v>40</v>
      </c>
      <c r="B65" s="2" t="s">
        <v>4</v>
      </c>
      <c r="C65" s="2">
        <v>1866</v>
      </c>
      <c r="D65" s="2">
        <v>1</v>
      </c>
      <c r="E65" s="11">
        <v>0.1093204</v>
      </c>
      <c r="F65" s="11">
        <v>0.13061066647421138</v>
      </c>
      <c r="G65" s="24">
        <v>52.799126637554586</v>
      </c>
      <c r="H65" s="2">
        <v>24182</v>
      </c>
      <c r="I65" s="2">
        <v>458</v>
      </c>
    </row>
    <row r="66" spans="1:9" ht="12.75">
      <c r="A66" s="2">
        <v>40</v>
      </c>
      <c r="B66" s="2" t="s">
        <v>4</v>
      </c>
      <c r="C66" s="2">
        <v>1867</v>
      </c>
      <c r="D66" s="2">
        <v>1</v>
      </c>
      <c r="E66" s="11">
        <v>0.1166648</v>
      </c>
      <c r="F66" s="11">
        <v>0.14945114245194663</v>
      </c>
      <c r="G66" s="24">
        <v>63.273318872017356</v>
      </c>
      <c r="H66" s="2">
        <v>29169</v>
      </c>
      <c r="I66" s="2">
        <v>461</v>
      </c>
    </row>
    <row r="67" spans="1:9" ht="12.75">
      <c r="A67" s="2">
        <v>40</v>
      </c>
      <c r="B67" s="2" t="s">
        <v>8</v>
      </c>
      <c r="C67" s="2">
        <v>1862</v>
      </c>
      <c r="D67" s="2">
        <v>2</v>
      </c>
      <c r="E67" s="11">
        <v>0.0052148</v>
      </c>
      <c r="F67" s="20">
        <v>-9</v>
      </c>
      <c r="G67" s="24">
        <v>-9</v>
      </c>
      <c r="H67" s="2">
        <v>-9</v>
      </c>
      <c r="I67" s="2">
        <v>27</v>
      </c>
    </row>
    <row r="68" spans="1:9" ht="12.75">
      <c r="A68" s="2">
        <v>40</v>
      </c>
      <c r="B68" s="2" t="s">
        <v>8</v>
      </c>
      <c r="C68" s="2">
        <v>1863</v>
      </c>
      <c r="D68" s="2">
        <v>2</v>
      </c>
      <c r="E68" s="11">
        <v>0.0044614</v>
      </c>
      <c r="F68" s="20">
        <v>-9</v>
      </c>
      <c r="G68" s="24">
        <v>-9</v>
      </c>
      <c r="H68" s="2">
        <v>-9</v>
      </c>
      <c r="I68" s="2">
        <v>10</v>
      </c>
    </row>
    <row r="69" spans="1:9" ht="12.75">
      <c r="A69" s="2">
        <v>40</v>
      </c>
      <c r="B69" s="2" t="s">
        <v>8</v>
      </c>
      <c r="C69" s="2">
        <v>1864</v>
      </c>
      <c r="D69" s="2">
        <v>2</v>
      </c>
      <c r="E69" s="11">
        <v>0.0046122</v>
      </c>
      <c r="F69" s="20">
        <v>-9</v>
      </c>
      <c r="G69" s="24">
        <v>-9</v>
      </c>
      <c r="H69" s="2">
        <v>-9</v>
      </c>
      <c r="I69" s="2">
        <v>15</v>
      </c>
    </row>
    <row r="70" spans="1:9" ht="12.75">
      <c r="A70" s="2">
        <v>40</v>
      </c>
      <c r="B70" s="2" t="s">
        <v>8</v>
      </c>
      <c r="C70" s="2">
        <v>1865</v>
      </c>
      <c r="D70" s="2">
        <v>2</v>
      </c>
      <c r="E70" s="11">
        <v>0.0065961</v>
      </c>
      <c r="F70" s="11">
        <v>0.009583639662295706</v>
      </c>
      <c r="G70" s="24">
        <v>102.71428571428571</v>
      </c>
      <c r="H70" s="2">
        <v>2157</v>
      </c>
      <c r="I70" s="2">
        <v>21</v>
      </c>
    </row>
    <row r="71" spans="1:9" ht="12.75">
      <c r="A71" s="2">
        <v>40</v>
      </c>
      <c r="B71" s="2" t="s">
        <v>8</v>
      </c>
      <c r="C71" s="2">
        <v>1866</v>
      </c>
      <c r="D71" s="2">
        <v>2</v>
      </c>
      <c r="E71" s="11">
        <v>0.0077329</v>
      </c>
      <c r="F71" s="11">
        <v>0.012937528522054794</v>
      </c>
      <c r="G71" s="24">
        <v>64.85</v>
      </c>
      <c r="H71" s="2">
        <v>2594</v>
      </c>
      <c r="I71" s="2">
        <v>40</v>
      </c>
    </row>
    <row r="72" spans="1:9" s="3" customFormat="1" ht="13.5" thickBot="1">
      <c r="A72" s="3">
        <v>40</v>
      </c>
      <c r="B72" s="3" t="s">
        <v>8</v>
      </c>
      <c r="C72" s="3">
        <v>1867</v>
      </c>
      <c r="D72" s="3">
        <v>2</v>
      </c>
      <c r="E72" s="6">
        <v>0.0055965</v>
      </c>
      <c r="F72" s="19">
        <v>-9</v>
      </c>
      <c r="G72" s="25">
        <v>-9</v>
      </c>
      <c r="H72" s="3">
        <v>-9</v>
      </c>
      <c r="I72" s="3">
        <v>33</v>
      </c>
    </row>
    <row r="73" spans="1:9" ht="13.5" thickTop="1">
      <c r="A73" s="2">
        <v>43</v>
      </c>
      <c r="B73" s="2" t="s">
        <v>23</v>
      </c>
      <c r="C73" s="2">
        <v>1863</v>
      </c>
      <c r="D73" s="2">
        <v>1</v>
      </c>
      <c r="E73" s="11">
        <v>0.0008254</v>
      </c>
      <c r="F73" s="20">
        <v>-9</v>
      </c>
      <c r="G73" s="24">
        <v>-9</v>
      </c>
      <c r="H73" s="2">
        <v>-9</v>
      </c>
      <c r="I73" s="2">
        <v>4</v>
      </c>
    </row>
    <row r="74" spans="1:9" s="3" customFormat="1" ht="13.5" thickBot="1">
      <c r="A74" s="3">
        <v>43</v>
      </c>
      <c r="B74" s="3" t="s">
        <v>24</v>
      </c>
      <c r="C74" s="3">
        <v>1863</v>
      </c>
      <c r="D74" s="3">
        <v>2</v>
      </c>
      <c r="E74" s="6">
        <v>0.0002535</v>
      </c>
      <c r="F74" s="19">
        <v>-9</v>
      </c>
      <c r="G74" s="25">
        <v>-9</v>
      </c>
      <c r="H74" s="3">
        <v>-9</v>
      </c>
      <c r="I74" s="3">
        <v>0</v>
      </c>
    </row>
    <row r="75" spans="1:9" ht="13.5" thickTop="1">
      <c r="A75" s="2">
        <v>46</v>
      </c>
      <c r="B75" s="2" t="s">
        <v>10</v>
      </c>
      <c r="C75" s="2">
        <v>1864</v>
      </c>
      <c r="D75" s="2">
        <v>1</v>
      </c>
      <c r="E75" s="11">
        <v>0.0397204</v>
      </c>
      <c r="F75" s="11">
        <v>0.04529539897230023</v>
      </c>
      <c r="G75" s="24">
        <v>35.718120805369125</v>
      </c>
      <c r="H75" s="2">
        <v>10644</v>
      </c>
      <c r="I75" s="2">
        <v>298</v>
      </c>
    </row>
    <row r="76" spans="1:9" ht="12.75">
      <c r="A76" s="2">
        <v>46</v>
      </c>
      <c r="B76" s="2" t="s">
        <v>14</v>
      </c>
      <c r="C76" s="2">
        <v>1864</v>
      </c>
      <c r="D76" s="2">
        <v>2</v>
      </c>
      <c r="E76" s="11">
        <v>0.0030963</v>
      </c>
      <c r="F76" s="11">
        <v>0.004048168719719183</v>
      </c>
      <c r="G76" s="24">
        <v>21.34375</v>
      </c>
      <c r="H76" s="2">
        <v>683</v>
      </c>
      <c r="I76" s="2">
        <v>32</v>
      </c>
    </row>
    <row r="77" spans="1:9" s="3" customFormat="1" ht="13.5" thickBot="1">
      <c r="A77" s="3">
        <v>46</v>
      </c>
      <c r="B77" s="3" t="s">
        <v>15</v>
      </c>
      <c r="C77" s="3">
        <v>1864</v>
      </c>
      <c r="D77" s="3">
        <v>1</v>
      </c>
      <c r="E77" s="6">
        <v>0.0567315</v>
      </c>
      <c r="F77" s="6">
        <v>0.0286832706991759</v>
      </c>
      <c r="G77" s="25">
        <v>26.30188679245283</v>
      </c>
      <c r="H77" s="3">
        <v>5576</v>
      </c>
      <c r="I77" s="3">
        <v>212</v>
      </c>
    </row>
    <row r="78" spans="1:9" ht="13.5" thickTop="1">
      <c r="A78" s="2">
        <v>49</v>
      </c>
      <c r="B78" s="2" t="s">
        <v>18</v>
      </c>
      <c r="C78" s="2">
        <v>1865</v>
      </c>
      <c r="D78" s="2">
        <v>3</v>
      </c>
      <c r="E78" s="11">
        <v>0.002737</v>
      </c>
      <c r="F78" s="11">
        <v>0.0034084036883946928</v>
      </c>
      <c r="G78" s="24">
        <v>37.6</v>
      </c>
      <c r="H78" s="2">
        <v>564</v>
      </c>
      <c r="I78" s="2">
        <v>15</v>
      </c>
    </row>
    <row r="79" spans="1:9" ht="12.75">
      <c r="A79" s="2">
        <v>49</v>
      </c>
      <c r="B79" s="2" t="s">
        <v>18</v>
      </c>
      <c r="C79" s="2">
        <v>1866</v>
      </c>
      <c r="D79" s="2">
        <v>3</v>
      </c>
      <c r="E79" s="11">
        <v>0.0026791</v>
      </c>
      <c r="F79" s="20">
        <v>-9</v>
      </c>
      <c r="G79" s="24">
        <v>-9</v>
      </c>
      <c r="H79" s="2">
        <v>-9</v>
      </c>
      <c r="I79" s="2">
        <v>15</v>
      </c>
    </row>
    <row r="80" spans="1:9" ht="12.75">
      <c r="A80" s="2">
        <v>49</v>
      </c>
      <c r="B80" s="2" t="s">
        <v>18</v>
      </c>
      <c r="C80" s="2">
        <v>1867</v>
      </c>
      <c r="D80" s="2">
        <v>3</v>
      </c>
      <c r="E80" s="11">
        <v>0.0025382</v>
      </c>
      <c r="F80" s="11">
        <v>0.0027292572673787616</v>
      </c>
      <c r="G80" s="24">
        <v>19.866666666666667</v>
      </c>
      <c r="H80" s="2">
        <v>298</v>
      </c>
      <c r="I80" s="2">
        <v>15</v>
      </c>
    </row>
    <row r="81" spans="1:9" ht="12.75">
      <c r="A81" s="2">
        <v>49</v>
      </c>
      <c r="B81" s="2" t="s">
        <v>18</v>
      </c>
      <c r="C81" s="2">
        <v>1868</v>
      </c>
      <c r="D81" s="2">
        <v>3</v>
      </c>
      <c r="E81" s="11">
        <v>0.0029384</v>
      </c>
      <c r="F81" s="11">
        <v>0.003879571932004007</v>
      </c>
      <c r="G81" s="24">
        <v>41.53333333333333</v>
      </c>
      <c r="H81" s="2">
        <v>623</v>
      </c>
      <c r="I81" s="2">
        <v>15</v>
      </c>
    </row>
    <row r="82" spans="1:9" ht="12.75">
      <c r="A82" s="2">
        <v>49</v>
      </c>
      <c r="B82" s="2" t="s">
        <v>18</v>
      </c>
      <c r="C82" s="2">
        <v>1869</v>
      </c>
      <c r="D82" s="2">
        <v>3</v>
      </c>
      <c r="E82" s="11">
        <v>0.0031576</v>
      </c>
      <c r="F82" s="11">
        <v>0.004575510520486492</v>
      </c>
      <c r="G82" s="24">
        <v>50.06666666666667</v>
      </c>
      <c r="H82" s="2">
        <v>751</v>
      </c>
      <c r="I82" s="2">
        <v>15</v>
      </c>
    </row>
    <row r="83" spans="1:9" ht="12.75">
      <c r="A83" s="2">
        <v>49</v>
      </c>
      <c r="B83" s="2" t="s">
        <v>18</v>
      </c>
      <c r="C83" s="2">
        <v>1870</v>
      </c>
      <c r="D83" s="2">
        <v>3</v>
      </c>
      <c r="E83" s="11">
        <v>0.0029051</v>
      </c>
      <c r="F83" s="11">
        <v>0.0037487769959702877</v>
      </c>
      <c r="G83" s="24">
        <v>49.733333333333334</v>
      </c>
      <c r="H83" s="2">
        <v>746</v>
      </c>
      <c r="I83" s="2">
        <v>15</v>
      </c>
    </row>
    <row r="84" spans="1:9" ht="12.75">
      <c r="A84" s="2">
        <v>49</v>
      </c>
      <c r="B84" s="2" t="s">
        <v>19</v>
      </c>
      <c r="C84" s="2">
        <v>1864</v>
      </c>
      <c r="D84" s="2">
        <v>1</v>
      </c>
      <c r="E84" s="11">
        <v>0.0055131</v>
      </c>
      <c r="F84" s="11">
        <v>0.005963813048567716</v>
      </c>
      <c r="G84" s="24">
        <v>127</v>
      </c>
      <c r="H84" s="2">
        <v>2413</v>
      </c>
      <c r="I84" s="2">
        <v>19</v>
      </c>
    </row>
    <row r="85" spans="1:9" ht="12.75">
      <c r="A85" s="2">
        <v>49</v>
      </c>
      <c r="B85" s="2" t="s">
        <v>19</v>
      </c>
      <c r="C85" s="2">
        <v>1865</v>
      </c>
      <c r="D85" s="2">
        <v>1</v>
      </c>
      <c r="E85" s="11">
        <v>0.0071419</v>
      </c>
      <c r="F85" s="11">
        <v>0.010514770691188759</v>
      </c>
      <c r="G85" s="24">
        <v>58.4</v>
      </c>
      <c r="H85" s="2">
        <v>2044</v>
      </c>
      <c r="I85" s="2">
        <v>35</v>
      </c>
    </row>
    <row r="86" spans="1:9" ht="12.75">
      <c r="A86" s="2">
        <v>49</v>
      </c>
      <c r="B86" s="2" t="s">
        <v>19</v>
      </c>
      <c r="C86" s="2">
        <v>1866</v>
      </c>
      <c r="D86" s="2">
        <v>1</v>
      </c>
      <c r="E86" s="11">
        <v>0.0093401</v>
      </c>
      <c r="F86" s="11">
        <v>0.017334002365076893</v>
      </c>
      <c r="G86" s="24">
        <v>33.883116883116884</v>
      </c>
      <c r="H86" s="2">
        <v>2609</v>
      </c>
      <c r="I86" s="2">
        <v>77</v>
      </c>
    </row>
    <row r="87" spans="1:9" ht="12.75">
      <c r="A87" s="2">
        <v>49</v>
      </c>
      <c r="B87" s="2" t="s">
        <v>19</v>
      </c>
      <c r="C87" s="2">
        <v>1867</v>
      </c>
      <c r="D87" s="2">
        <v>1</v>
      </c>
      <c r="E87" s="11">
        <v>0.0137314</v>
      </c>
      <c r="F87" s="11">
        <v>0.030267757792666487</v>
      </c>
      <c r="G87" s="24">
        <v>89.16216216216216</v>
      </c>
      <c r="H87" s="2">
        <v>6598</v>
      </c>
      <c r="I87" s="2">
        <v>74</v>
      </c>
    </row>
    <row r="88" spans="1:9" ht="12.75">
      <c r="A88" s="2">
        <v>49</v>
      </c>
      <c r="B88" s="2" t="s">
        <v>19</v>
      </c>
      <c r="C88" s="2">
        <v>1868</v>
      </c>
      <c r="D88" s="2">
        <v>1</v>
      </c>
      <c r="E88" s="11">
        <v>0.0097605</v>
      </c>
      <c r="F88" s="11">
        <v>0.017309562049099052</v>
      </c>
      <c r="G88" s="24">
        <v>35.0958904109589</v>
      </c>
      <c r="H88" s="2">
        <v>2562</v>
      </c>
      <c r="I88" s="2">
        <v>73</v>
      </c>
    </row>
    <row r="89" spans="1:9" ht="12.75">
      <c r="A89" s="2">
        <v>49</v>
      </c>
      <c r="B89" s="2" t="s">
        <v>19</v>
      </c>
      <c r="C89" s="2">
        <v>1869</v>
      </c>
      <c r="D89" s="2">
        <v>1</v>
      </c>
      <c r="E89" s="11">
        <v>0.0100521</v>
      </c>
      <c r="F89" s="11">
        <v>0.017865005396514505</v>
      </c>
      <c r="G89" s="24">
        <v>33.47945205479452</v>
      </c>
      <c r="H89" s="2">
        <v>2444</v>
      </c>
      <c r="I89" s="2">
        <v>73</v>
      </c>
    </row>
    <row r="90" spans="1:9" ht="12.75">
      <c r="A90" s="2">
        <v>49</v>
      </c>
      <c r="B90" s="2" t="s">
        <v>19</v>
      </c>
      <c r="C90" s="2">
        <v>1870</v>
      </c>
      <c r="D90" s="2">
        <v>1</v>
      </c>
      <c r="E90" s="11">
        <v>0.009417</v>
      </c>
      <c r="F90" s="11">
        <v>0.015473556766517144</v>
      </c>
      <c r="G90" s="24">
        <v>34.657534246575345</v>
      </c>
      <c r="H90" s="2">
        <v>2530</v>
      </c>
      <c r="I90" s="2">
        <v>73</v>
      </c>
    </row>
    <row r="91" spans="1:9" ht="12.75">
      <c r="A91" s="2">
        <v>49</v>
      </c>
      <c r="B91" s="2" t="s">
        <v>25</v>
      </c>
      <c r="C91" s="2">
        <v>1864</v>
      </c>
      <c r="D91" s="2">
        <v>2</v>
      </c>
      <c r="E91" s="11">
        <v>0.0011916</v>
      </c>
      <c r="F91" s="20">
        <v>-9</v>
      </c>
      <c r="G91" s="24">
        <v>-9</v>
      </c>
      <c r="H91" s="2">
        <v>-9</v>
      </c>
      <c r="I91" s="2">
        <v>30</v>
      </c>
    </row>
    <row r="92" spans="1:9" ht="12.75">
      <c r="A92" s="2">
        <v>49</v>
      </c>
      <c r="B92" s="2" t="s">
        <v>25</v>
      </c>
      <c r="C92" s="2">
        <v>1865</v>
      </c>
      <c r="D92" s="2">
        <v>2</v>
      </c>
      <c r="E92" s="11">
        <v>0.0018966</v>
      </c>
      <c r="F92" s="20">
        <v>-9</v>
      </c>
      <c r="G92" s="24">
        <v>-9</v>
      </c>
      <c r="H92" s="2">
        <v>-9</v>
      </c>
      <c r="I92" s="2">
        <v>47</v>
      </c>
    </row>
    <row r="93" spans="1:9" ht="12.75">
      <c r="A93" s="2">
        <v>49</v>
      </c>
      <c r="B93" s="2" t="s">
        <v>25</v>
      </c>
      <c r="C93" s="2">
        <v>1866</v>
      </c>
      <c r="D93" s="2">
        <v>2</v>
      </c>
      <c r="E93" s="11">
        <v>0.0029196</v>
      </c>
      <c r="F93" s="20">
        <v>-9</v>
      </c>
      <c r="G93" s="24">
        <v>-9</v>
      </c>
      <c r="H93" s="2">
        <v>-9</v>
      </c>
      <c r="I93" s="2">
        <v>60</v>
      </c>
    </row>
    <row r="94" spans="1:9" ht="12.75">
      <c r="A94" s="2">
        <v>49</v>
      </c>
      <c r="B94" s="2" t="s">
        <v>25</v>
      </c>
      <c r="C94" s="2">
        <v>1867</v>
      </c>
      <c r="D94" s="2">
        <v>2</v>
      </c>
      <c r="E94" s="11">
        <v>0.0019558</v>
      </c>
      <c r="F94" s="20">
        <v>-9</v>
      </c>
      <c r="G94" s="24">
        <v>-9</v>
      </c>
      <c r="H94" s="2">
        <v>-9</v>
      </c>
      <c r="I94" s="2">
        <v>40</v>
      </c>
    </row>
    <row r="95" spans="1:9" ht="12.75">
      <c r="A95" s="2">
        <v>49</v>
      </c>
      <c r="B95" s="2" t="s">
        <v>25</v>
      </c>
      <c r="C95" s="2">
        <v>1868</v>
      </c>
      <c r="D95" s="2">
        <v>2</v>
      </c>
      <c r="E95" s="11">
        <v>0.0014177</v>
      </c>
      <c r="F95" s="20">
        <v>-9</v>
      </c>
      <c r="G95" s="24">
        <v>-9</v>
      </c>
      <c r="H95" s="2">
        <v>-9</v>
      </c>
      <c r="I95" s="2">
        <v>28</v>
      </c>
    </row>
    <row r="96" spans="1:9" ht="12.75">
      <c r="A96" s="2">
        <v>49</v>
      </c>
      <c r="B96" s="2" t="s">
        <v>25</v>
      </c>
      <c r="C96" s="2">
        <v>1869</v>
      </c>
      <c r="D96" s="2">
        <v>2</v>
      </c>
      <c r="E96" s="11">
        <v>0.00046</v>
      </c>
      <c r="F96" s="20">
        <v>-9</v>
      </c>
      <c r="G96" s="24">
        <v>-9</v>
      </c>
      <c r="H96" s="2">
        <v>-9</v>
      </c>
      <c r="I96" s="2">
        <v>8</v>
      </c>
    </row>
    <row r="97" spans="1:9" s="3" customFormat="1" ht="13.5" thickBot="1">
      <c r="A97" s="3">
        <v>49</v>
      </c>
      <c r="B97" s="3" t="s">
        <v>25</v>
      </c>
      <c r="C97" s="3">
        <v>1870</v>
      </c>
      <c r="D97" s="3">
        <v>2</v>
      </c>
      <c r="E97" s="6">
        <v>0.0002075</v>
      </c>
      <c r="F97" s="19">
        <v>-9</v>
      </c>
      <c r="G97" s="25">
        <v>-9</v>
      </c>
      <c r="H97" s="3">
        <v>-9</v>
      </c>
      <c r="I97" s="3">
        <v>3</v>
      </c>
    </row>
    <row r="98" spans="1:9" ht="13.5" thickTop="1">
      <c r="A98" s="2">
        <v>52</v>
      </c>
      <c r="B98" s="2" t="s">
        <v>26</v>
      </c>
      <c r="C98" s="2">
        <v>1865</v>
      </c>
      <c r="D98" s="2">
        <v>2</v>
      </c>
      <c r="E98" s="11">
        <v>0.0016179</v>
      </c>
      <c r="F98" s="20">
        <v>-9</v>
      </c>
      <c r="G98" s="24">
        <v>-9</v>
      </c>
      <c r="H98" s="2">
        <v>-9</v>
      </c>
      <c r="I98" s="2">
        <v>4</v>
      </c>
    </row>
    <row r="99" spans="1:9" ht="12.75">
      <c r="A99" s="2">
        <v>52</v>
      </c>
      <c r="B99" s="2" t="s">
        <v>26</v>
      </c>
      <c r="C99" s="2">
        <v>1866</v>
      </c>
      <c r="D99" s="2">
        <v>2</v>
      </c>
      <c r="E99" s="11">
        <v>0.0016574</v>
      </c>
      <c r="F99" s="20">
        <v>-9</v>
      </c>
      <c r="G99" s="24">
        <v>-9</v>
      </c>
      <c r="H99" s="2">
        <v>-9</v>
      </c>
      <c r="I99" s="2">
        <v>4</v>
      </c>
    </row>
    <row r="100" spans="1:9" ht="12.75">
      <c r="A100" s="2">
        <v>52</v>
      </c>
      <c r="B100" s="2" t="s">
        <v>27</v>
      </c>
      <c r="C100" s="2">
        <v>1866</v>
      </c>
      <c r="D100" s="2">
        <v>4</v>
      </c>
      <c r="E100" s="11">
        <v>0.0023584</v>
      </c>
      <c r="F100" s="11">
        <v>0.005446279813486742</v>
      </c>
      <c r="G100" s="24">
        <v>58.27777777777778</v>
      </c>
      <c r="H100" s="2">
        <v>1049</v>
      </c>
      <c r="I100" s="2">
        <v>18</v>
      </c>
    </row>
    <row r="101" spans="1:9" ht="12.75">
      <c r="A101" s="2">
        <v>52</v>
      </c>
      <c r="B101" s="2" t="s">
        <v>5</v>
      </c>
      <c r="C101" s="2">
        <v>1865</v>
      </c>
      <c r="D101" s="2">
        <v>1</v>
      </c>
      <c r="E101" s="11">
        <v>0.0211298</v>
      </c>
      <c r="F101" s="11">
        <v>0.03003275920319937</v>
      </c>
      <c r="G101" s="24">
        <v>41.854838709677416</v>
      </c>
      <c r="H101" s="2">
        <v>5190</v>
      </c>
      <c r="I101" s="2">
        <v>124</v>
      </c>
    </row>
    <row r="102" spans="1:9" s="3" customFormat="1" ht="13.5" thickBot="1">
      <c r="A102" s="3">
        <v>52</v>
      </c>
      <c r="B102" s="3" t="s">
        <v>5</v>
      </c>
      <c r="C102" s="3">
        <v>1866</v>
      </c>
      <c r="D102" s="3">
        <v>1</v>
      </c>
      <c r="E102" s="6">
        <v>0.0204372</v>
      </c>
      <c r="F102" s="6">
        <v>0.02841035644277097</v>
      </c>
      <c r="G102" s="25">
        <v>46.60747663551402</v>
      </c>
      <c r="H102" s="3">
        <v>4987</v>
      </c>
      <c r="I102" s="3">
        <v>107</v>
      </c>
    </row>
    <row r="103" spans="1:9" ht="13.5" thickTop="1">
      <c r="A103" s="2">
        <v>55</v>
      </c>
      <c r="B103" s="2" t="s">
        <v>10</v>
      </c>
      <c r="C103" s="2">
        <v>1866</v>
      </c>
      <c r="D103" s="2">
        <v>2</v>
      </c>
      <c r="E103" s="11">
        <v>0.0572548</v>
      </c>
      <c r="F103" s="11">
        <v>0.10457388207621696</v>
      </c>
      <c r="G103" s="24">
        <v>82.74909090909091</v>
      </c>
      <c r="H103" s="2">
        <v>22756</v>
      </c>
      <c r="I103" s="2">
        <v>275</v>
      </c>
    </row>
    <row r="104" spans="1:9" ht="12.75">
      <c r="A104" s="2">
        <v>55</v>
      </c>
      <c r="B104" s="2" t="s">
        <v>28</v>
      </c>
      <c r="C104" s="2">
        <v>1866</v>
      </c>
      <c r="D104" s="2">
        <v>2</v>
      </c>
      <c r="E104" s="11">
        <v>0.001275</v>
      </c>
      <c r="F104" s="11">
        <v>0.0017531034386976526</v>
      </c>
      <c r="G104" s="24">
        <v>32</v>
      </c>
      <c r="H104" s="2">
        <v>256</v>
      </c>
      <c r="I104" s="2">
        <v>8</v>
      </c>
    </row>
    <row r="105" spans="1:9" ht="12.75">
      <c r="A105" s="2">
        <v>55</v>
      </c>
      <c r="B105" s="2" t="s">
        <v>29</v>
      </c>
      <c r="C105" s="2">
        <v>1866</v>
      </c>
      <c r="D105" s="2">
        <v>2</v>
      </c>
      <c r="E105" s="11">
        <v>0.0068818</v>
      </c>
      <c r="F105" s="11">
        <v>0.011634554749158386</v>
      </c>
      <c r="G105" s="24">
        <v>13.178082191780822</v>
      </c>
      <c r="H105" s="2">
        <v>962</v>
      </c>
      <c r="I105" s="2">
        <v>73</v>
      </c>
    </row>
    <row r="106" spans="1:9" ht="12.75">
      <c r="A106" s="2">
        <v>55</v>
      </c>
      <c r="B106" s="2" t="s">
        <v>15</v>
      </c>
      <c r="C106" s="2">
        <v>1866</v>
      </c>
      <c r="D106" s="2">
        <v>1</v>
      </c>
      <c r="E106" s="11">
        <v>0.0658419</v>
      </c>
      <c r="F106" s="11">
        <v>0.04505398991471428</v>
      </c>
      <c r="G106" s="24">
        <v>29.289719626168225</v>
      </c>
      <c r="H106" s="2">
        <v>6268</v>
      </c>
      <c r="I106" s="2">
        <v>214</v>
      </c>
    </row>
    <row r="107" spans="1:9" ht="12.75">
      <c r="A107" s="2">
        <v>55</v>
      </c>
      <c r="B107" s="2" t="s">
        <v>30</v>
      </c>
      <c r="C107" s="2">
        <v>1866</v>
      </c>
      <c r="D107" s="2">
        <v>2</v>
      </c>
      <c r="E107" s="11">
        <v>0.0032339</v>
      </c>
      <c r="F107" s="11">
        <v>0.0047133814164670475</v>
      </c>
      <c r="G107" s="24">
        <v>17.962962962962962</v>
      </c>
      <c r="H107" s="2">
        <v>485</v>
      </c>
      <c r="I107" s="2">
        <v>27</v>
      </c>
    </row>
    <row r="108" spans="1:9" ht="12.75">
      <c r="A108" s="2">
        <v>55</v>
      </c>
      <c r="B108" s="2" t="s">
        <v>31</v>
      </c>
      <c r="C108" s="2">
        <v>1866</v>
      </c>
      <c r="D108" s="2">
        <v>2</v>
      </c>
      <c r="E108" s="11">
        <v>0.0011797</v>
      </c>
      <c r="F108" s="11">
        <v>0.0014165484913399265</v>
      </c>
      <c r="G108" s="24">
        <v>18.75</v>
      </c>
      <c r="H108" s="2">
        <v>150</v>
      </c>
      <c r="I108" s="2">
        <v>8</v>
      </c>
    </row>
    <row r="109" spans="1:9" ht="12.75">
      <c r="A109" s="2">
        <v>55</v>
      </c>
      <c r="B109" s="2" t="s">
        <v>32</v>
      </c>
      <c r="C109" s="2">
        <v>1866</v>
      </c>
      <c r="D109" s="2">
        <v>2</v>
      </c>
      <c r="E109" s="11">
        <v>0.0011775</v>
      </c>
      <c r="F109" s="11">
        <v>0.0018771690965013743</v>
      </c>
      <c r="G109" s="24">
        <v>12.25</v>
      </c>
      <c r="H109" s="2">
        <v>147</v>
      </c>
      <c r="I109" s="2">
        <v>12</v>
      </c>
    </row>
    <row r="110" spans="1:9" ht="12.75">
      <c r="A110" s="2">
        <v>55</v>
      </c>
      <c r="B110" s="2" t="s">
        <v>11</v>
      </c>
      <c r="C110" s="2">
        <v>1866</v>
      </c>
      <c r="D110" s="2">
        <v>3</v>
      </c>
      <c r="E110" s="11">
        <v>0.050007</v>
      </c>
      <c r="F110" s="11">
        <v>0.09833240756913691</v>
      </c>
      <c r="G110" s="24">
        <v>95.90128755364807</v>
      </c>
      <c r="H110" s="2">
        <v>22345</v>
      </c>
      <c r="I110" s="2">
        <v>233</v>
      </c>
    </row>
    <row r="111" spans="1:16" ht="12.75">
      <c r="A111" s="2">
        <v>55</v>
      </c>
      <c r="B111" s="2" t="s">
        <v>33</v>
      </c>
      <c r="C111" s="2">
        <v>1866</v>
      </c>
      <c r="D111" s="2">
        <v>1</v>
      </c>
      <c r="E111" s="11">
        <v>0.0004714</v>
      </c>
      <c r="F111" s="20">
        <v>-9</v>
      </c>
      <c r="G111" s="24">
        <v>-9</v>
      </c>
      <c r="H111" s="2">
        <v>-9</v>
      </c>
      <c r="I111" s="2">
        <v>5</v>
      </c>
      <c r="O111" s="14"/>
      <c r="P111" s="14"/>
    </row>
    <row r="112" spans="1:15" ht="12.75">
      <c r="A112" s="2">
        <v>55</v>
      </c>
      <c r="B112" s="2" t="s">
        <v>34</v>
      </c>
      <c r="C112" s="2">
        <v>1866</v>
      </c>
      <c r="D112" s="2">
        <v>2</v>
      </c>
      <c r="E112" s="11">
        <v>0.0057244</v>
      </c>
      <c r="F112" s="11">
        <v>0.0042656998355478076</v>
      </c>
      <c r="G112" s="24">
        <v>12.74074074074074</v>
      </c>
      <c r="H112" s="2">
        <v>344</v>
      </c>
      <c r="I112" s="2">
        <v>27</v>
      </c>
      <c r="K112" s="11"/>
      <c r="L112" s="11"/>
      <c r="N112" s="11"/>
      <c r="O112" s="11"/>
    </row>
    <row r="113" spans="1:21" s="3" customFormat="1" ht="13.5" thickBot="1">
      <c r="A113" s="3">
        <v>55</v>
      </c>
      <c r="B113" s="3" t="s">
        <v>35</v>
      </c>
      <c r="C113" s="3">
        <v>1866</v>
      </c>
      <c r="D113" s="3">
        <v>2</v>
      </c>
      <c r="E113" s="6">
        <v>0.0016377</v>
      </c>
      <c r="F113" s="6">
        <v>0.002451852544348058</v>
      </c>
      <c r="G113" s="25">
        <v>27.333333333333332</v>
      </c>
      <c r="H113" s="3">
        <v>328</v>
      </c>
      <c r="I113" s="3">
        <v>12</v>
      </c>
      <c r="U113"/>
    </row>
    <row r="114" spans="1:21" ht="13.5" thickTop="1">
      <c r="A114" s="14">
        <v>58</v>
      </c>
      <c r="B114" s="14" t="s">
        <v>28</v>
      </c>
      <c r="C114" s="14">
        <v>1870</v>
      </c>
      <c r="D114" s="14">
        <v>1</v>
      </c>
      <c r="E114" s="11">
        <v>0.0020298</v>
      </c>
      <c r="F114" s="11">
        <v>0.0037474106004759004</v>
      </c>
      <c r="G114" s="24">
        <v>56.785714285714285</v>
      </c>
      <c r="H114" s="2">
        <v>795</v>
      </c>
      <c r="I114" s="2">
        <v>14</v>
      </c>
      <c r="K114"/>
      <c r="L114"/>
      <c r="M114"/>
      <c r="N114"/>
      <c r="O114"/>
      <c r="P114"/>
      <c r="R114"/>
      <c r="S114"/>
      <c r="U114"/>
    </row>
    <row r="115" spans="1:21" ht="12.75">
      <c r="A115" s="14">
        <v>58</v>
      </c>
      <c r="B115" s="14" t="s">
        <v>29</v>
      </c>
      <c r="C115" s="14">
        <v>1870</v>
      </c>
      <c r="D115" s="14">
        <v>1</v>
      </c>
      <c r="E115" s="11">
        <v>0.0044664</v>
      </c>
      <c r="F115" s="20">
        <v>-9</v>
      </c>
      <c r="G115" s="24">
        <v>-9</v>
      </c>
      <c r="H115" s="2">
        <v>1247</v>
      </c>
      <c r="I115" s="2">
        <v>-9</v>
      </c>
      <c r="K115"/>
      <c r="L115"/>
      <c r="M115"/>
      <c r="N115"/>
      <c r="O115"/>
      <c r="P115"/>
      <c r="R115"/>
      <c r="S115"/>
      <c r="U115"/>
    </row>
    <row r="116" spans="1:21" ht="12.75">
      <c r="A116" s="14">
        <v>58</v>
      </c>
      <c r="B116" s="14" t="s">
        <v>4</v>
      </c>
      <c r="C116" s="14">
        <v>1870</v>
      </c>
      <c r="D116" s="14">
        <v>2</v>
      </c>
      <c r="E116" s="11">
        <v>0.1273982</v>
      </c>
      <c r="F116" s="11">
        <v>0.2050663739609738</v>
      </c>
      <c r="G116" s="24">
        <v>130.6769911504425</v>
      </c>
      <c r="H116" s="2">
        <v>59066</v>
      </c>
      <c r="I116" s="2">
        <v>452</v>
      </c>
      <c r="K116"/>
      <c r="L116"/>
      <c r="M116"/>
      <c r="N116"/>
      <c r="O116"/>
      <c r="P116"/>
      <c r="R116"/>
      <c r="S116"/>
      <c r="U116"/>
    </row>
    <row r="117" spans="1:21" ht="12.75">
      <c r="A117" s="14">
        <v>58</v>
      </c>
      <c r="B117" s="14" t="s">
        <v>4</v>
      </c>
      <c r="C117" s="14">
        <v>1871</v>
      </c>
      <c r="D117" s="14">
        <v>2</v>
      </c>
      <c r="E117" s="11">
        <v>0.1373235</v>
      </c>
      <c r="F117" s="11">
        <v>0.25515157689964646</v>
      </c>
      <c r="G117" s="24">
        <v>54.323</v>
      </c>
      <c r="H117" s="2">
        <v>54323</v>
      </c>
      <c r="I117" s="2">
        <v>1000</v>
      </c>
      <c r="K117"/>
      <c r="L117"/>
      <c r="M117"/>
      <c r="N117"/>
      <c r="O117"/>
      <c r="P117"/>
      <c r="R117"/>
      <c r="S117"/>
      <c r="U117"/>
    </row>
    <row r="118" spans="1:21" ht="12.75">
      <c r="A118" s="14">
        <v>58</v>
      </c>
      <c r="B118" s="14" t="s">
        <v>15</v>
      </c>
      <c r="C118" s="14">
        <v>1870</v>
      </c>
      <c r="D118" s="14">
        <v>1</v>
      </c>
      <c r="E118" s="5">
        <v>0.106046</v>
      </c>
      <c r="F118" s="11">
        <v>0.14801639945360606</v>
      </c>
      <c r="G118" s="24">
        <v>134.7742946708464</v>
      </c>
      <c r="H118" s="2">
        <v>42993</v>
      </c>
      <c r="I118" s="2">
        <v>319</v>
      </c>
      <c r="K118"/>
      <c r="L118"/>
      <c r="M118"/>
      <c r="N118"/>
      <c r="O118"/>
      <c r="P118"/>
      <c r="R118"/>
      <c r="S118"/>
      <c r="U118"/>
    </row>
    <row r="119" spans="1:21" ht="12.75">
      <c r="A119" s="14">
        <v>58</v>
      </c>
      <c r="B119" s="14" t="s">
        <v>15</v>
      </c>
      <c r="C119" s="14">
        <v>1871</v>
      </c>
      <c r="D119" s="14">
        <v>1</v>
      </c>
      <c r="E119" s="5">
        <v>0.1198476</v>
      </c>
      <c r="F119" s="11">
        <v>0.1748025890598967</v>
      </c>
      <c r="G119" s="24">
        <v>27.404</v>
      </c>
      <c r="H119" s="2">
        <v>27404</v>
      </c>
      <c r="I119" s="2">
        <v>1000</v>
      </c>
      <c r="K119"/>
      <c r="L119"/>
      <c r="M119"/>
      <c r="N119"/>
      <c r="O119"/>
      <c r="P119"/>
      <c r="R119"/>
      <c r="S119"/>
      <c r="U119"/>
    </row>
    <row r="120" spans="1:21" s="3" customFormat="1" ht="13.5" thickBot="1">
      <c r="A120" s="15">
        <v>58</v>
      </c>
      <c r="B120" s="15" t="s">
        <v>35</v>
      </c>
      <c r="C120" s="15">
        <v>1870</v>
      </c>
      <c r="D120" s="15">
        <v>1</v>
      </c>
      <c r="E120" s="6">
        <v>0.0017541</v>
      </c>
      <c r="F120" s="6">
        <v>0.002841143765310733</v>
      </c>
      <c r="G120" s="25">
        <v>31.071428571428573</v>
      </c>
      <c r="H120" s="3">
        <v>435</v>
      </c>
      <c r="I120" s="3">
        <v>14</v>
      </c>
      <c r="U120"/>
    </row>
    <row r="121" spans="1:9" ht="13.5" thickTop="1">
      <c r="A121" s="2">
        <v>60</v>
      </c>
      <c r="B121" s="2" t="s">
        <v>36</v>
      </c>
      <c r="C121" s="2">
        <v>1876</v>
      </c>
      <c r="D121" s="2">
        <v>1</v>
      </c>
      <c r="E121" s="11">
        <v>0.0002735</v>
      </c>
      <c r="F121" s="20">
        <v>-9</v>
      </c>
      <c r="G121" s="24">
        <v>-9</v>
      </c>
      <c r="H121" s="2">
        <v>-9</v>
      </c>
      <c r="I121" s="2">
        <v>3</v>
      </c>
    </row>
    <row r="122" spans="1:9" s="3" customFormat="1" ht="13.5" thickBot="1">
      <c r="A122" s="3">
        <v>60</v>
      </c>
      <c r="B122" s="3" t="s">
        <v>37</v>
      </c>
      <c r="C122" s="3">
        <v>1876</v>
      </c>
      <c r="D122" s="3">
        <v>2</v>
      </c>
      <c r="E122" s="6">
        <v>0.0002963</v>
      </c>
      <c r="F122" s="6">
        <v>0.0005590598166474566</v>
      </c>
      <c r="G122" s="25">
        <v>164</v>
      </c>
      <c r="H122" s="3">
        <v>164</v>
      </c>
      <c r="I122" s="3">
        <v>1</v>
      </c>
    </row>
    <row r="123" spans="1:9" ht="13.5" thickTop="1">
      <c r="A123" s="2">
        <v>61</v>
      </c>
      <c r="B123" s="2" t="s">
        <v>6</v>
      </c>
      <c r="C123" s="2">
        <v>1877</v>
      </c>
      <c r="D123" s="2">
        <v>2</v>
      </c>
      <c r="E123" s="11">
        <v>0.0335974</v>
      </c>
      <c r="F123" s="20">
        <v>-9</v>
      </c>
      <c r="G123" s="24">
        <v>-9</v>
      </c>
      <c r="H123" s="2">
        <v>-9</v>
      </c>
      <c r="I123" s="2">
        <v>461</v>
      </c>
    </row>
    <row r="124" spans="1:9" ht="12.75">
      <c r="A124" s="2">
        <v>61</v>
      </c>
      <c r="B124" s="2" t="s">
        <v>6</v>
      </c>
      <c r="C124" s="2">
        <v>1878</v>
      </c>
      <c r="D124" s="2">
        <v>2</v>
      </c>
      <c r="E124" s="11">
        <v>0.0266848</v>
      </c>
      <c r="F124" s="20">
        <v>-9</v>
      </c>
      <c r="G124" s="24">
        <v>-9</v>
      </c>
      <c r="H124" s="2">
        <v>-9</v>
      </c>
      <c r="I124" s="2">
        <v>336</v>
      </c>
    </row>
    <row r="125" spans="1:9" ht="12.75">
      <c r="A125" s="2">
        <v>61</v>
      </c>
      <c r="B125" s="2" t="s">
        <v>7</v>
      </c>
      <c r="C125" s="2">
        <v>1877</v>
      </c>
      <c r="D125" s="2">
        <v>1</v>
      </c>
      <c r="E125" s="11">
        <v>0.1318926</v>
      </c>
      <c r="F125" s="11">
        <v>0.28273239775419345</v>
      </c>
      <c r="G125" s="24">
        <v>91.69285714285714</v>
      </c>
      <c r="H125" s="2">
        <v>77022</v>
      </c>
      <c r="I125" s="2">
        <v>840</v>
      </c>
    </row>
    <row r="126" spans="1:9" s="3" customFormat="1" ht="13.5" thickBot="1">
      <c r="A126" s="3">
        <v>61</v>
      </c>
      <c r="B126" s="3" t="s">
        <v>7</v>
      </c>
      <c r="C126" s="3">
        <v>1878</v>
      </c>
      <c r="D126" s="3">
        <v>1</v>
      </c>
      <c r="E126" s="6">
        <v>0.1307014</v>
      </c>
      <c r="F126" s="6">
        <v>0.276809295454402</v>
      </c>
      <c r="G126" s="25">
        <v>49.42456718878813</v>
      </c>
      <c r="H126" s="3">
        <v>59952</v>
      </c>
      <c r="I126" s="3">
        <v>1213</v>
      </c>
    </row>
    <row r="127" spans="1:9" ht="13.5" thickTop="1">
      <c r="A127" s="2">
        <v>64</v>
      </c>
      <c r="B127" s="2" t="s">
        <v>38</v>
      </c>
      <c r="C127" s="2">
        <v>1879</v>
      </c>
      <c r="D127" s="2">
        <v>2</v>
      </c>
      <c r="E127" s="11">
        <v>0.0006602</v>
      </c>
      <c r="F127" s="20">
        <v>-9</v>
      </c>
      <c r="G127" s="24">
        <v>-9</v>
      </c>
      <c r="H127" s="2">
        <v>-9</v>
      </c>
      <c r="I127" s="2">
        <v>7</v>
      </c>
    </row>
    <row r="128" spans="1:9" ht="12.75">
      <c r="A128" s="2">
        <v>64</v>
      </c>
      <c r="B128" s="2" t="s">
        <v>38</v>
      </c>
      <c r="C128" s="2">
        <v>1880</v>
      </c>
      <c r="D128" s="2">
        <v>2</v>
      </c>
      <c r="E128" s="11">
        <v>0.0008327</v>
      </c>
      <c r="F128" s="11">
        <v>0.0016532447124456458</v>
      </c>
      <c r="G128" s="24">
        <v>143.66666666666666</v>
      </c>
      <c r="H128" s="2">
        <v>431</v>
      </c>
      <c r="I128" s="2">
        <v>3</v>
      </c>
    </row>
    <row r="129" spans="1:9" ht="12.75">
      <c r="A129" s="2">
        <v>64</v>
      </c>
      <c r="B129" s="2" t="s">
        <v>38</v>
      </c>
      <c r="C129" s="2">
        <v>1881</v>
      </c>
      <c r="D129" s="2">
        <v>2</v>
      </c>
      <c r="E129" s="11">
        <v>0.0008028</v>
      </c>
      <c r="F129" s="11">
        <v>0.0015633746379117705</v>
      </c>
      <c r="G129" s="24">
        <v>143.33333333333334</v>
      </c>
      <c r="H129" s="2">
        <v>430</v>
      </c>
      <c r="I129" s="2">
        <v>3</v>
      </c>
    </row>
    <row r="130" spans="1:9" ht="12.75">
      <c r="A130" s="2">
        <v>64</v>
      </c>
      <c r="B130" s="2" t="s">
        <v>38</v>
      </c>
      <c r="C130" s="2">
        <v>1882</v>
      </c>
      <c r="D130" s="2">
        <v>2</v>
      </c>
      <c r="E130" s="11">
        <v>0.0004724</v>
      </c>
      <c r="F130" s="20">
        <v>-9</v>
      </c>
      <c r="G130" s="24">
        <v>-9</v>
      </c>
      <c r="H130" s="2">
        <v>-9</v>
      </c>
      <c r="I130" s="2">
        <v>3</v>
      </c>
    </row>
    <row r="131" spans="1:9" ht="12.75">
      <c r="A131" s="2">
        <v>64</v>
      </c>
      <c r="B131" s="2" t="s">
        <v>38</v>
      </c>
      <c r="C131" s="2">
        <v>1883</v>
      </c>
      <c r="D131" s="2">
        <v>2</v>
      </c>
      <c r="E131" s="11">
        <v>0.0004798</v>
      </c>
      <c r="F131" s="20">
        <v>-9</v>
      </c>
      <c r="G131" s="24">
        <v>-9</v>
      </c>
      <c r="H131" s="2">
        <v>-9</v>
      </c>
      <c r="I131" s="2">
        <v>3</v>
      </c>
    </row>
    <row r="132" spans="1:9" ht="12.75">
      <c r="A132" s="2">
        <v>64</v>
      </c>
      <c r="B132" s="2" t="s">
        <v>26</v>
      </c>
      <c r="C132" s="2">
        <v>1879</v>
      </c>
      <c r="D132" s="2">
        <v>1</v>
      </c>
      <c r="E132" s="11">
        <v>0.0017914</v>
      </c>
      <c r="F132" s="20">
        <v>-9</v>
      </c>
      <c r="G132" s="24">
        <v>-9</v>
      </c>
      <c r="H132" s="2">
        <v>-9</v>
      </c>
      <c r="I132" s="2">
        <v>5</v>
      </c>
    </row>
    <row r="133" spans="1:9" ht="12.75">
      <c r="A133" s="2">
        <v>64</v>
      </c>
      <c r="B133" s="2" t="s">
        <v>26</v>
      </c>
      <c r="C133" s="2">
        <v>1880</v>
      </c>
      <c r="D133" s="2">
        <v>1</v>
      </c>
      <c r="E133" s="11">
        <v>0.0018513</v>
      </c>
      <c r="F133" s="20">
        <v>-9</v>
      </c>
      <c r="G133" s="24">
        <v>-9</v>
      </c>
      <c r="H133" s="2">
        <v>-9</v>
      </c>
      <c r="I133" s="2">
        <v>5</v>
      </c>
    </row>
    <row r="134" spans="1:9" ht="12.75">
      <c r="A134" s="2">
        <v>64</v>
      </c>
      <c r="B134" s="2" t="s">
        <v>26</v>
      </c>
      <c r="C134" s="2">
        <v>1881</v>
      </c>
      <c r="D134" s="2">
        <v>1</v>
      </c>
      <c r="E134" s="11">
        <v>0.0023155</v>
      </c>
      <c r="F134" s="20">
        <v>-9</v>
      </c>
      <c r="G134" s="24">
        <v>-9</v>
      </c>
      <c r="H134" s="2">
        <v>-9</v>
      </c>
      <c r="I134" s="2">
        <v>14</v>
      </c>
    </row>
    <row r="135" spans="1:9" ht="12.75">
      <c r="A135" s="2">
        <v>64</v>
      </c>
      <c r="B135" s="2" t="s">
        <v>26</v>
      </c>
      <c r="C135" s="2">
        <v>1882</v>
      </c>
      <c r="D135" s="2">
        <v>1</v>
      </c>
      <c r="E135" s="11">
        <v>0.0024429</v>
      </c>
      <c r="F135" s="11">
        <v>0.0029024053018175972</v>
      </c>
      <c r="G135" s="24">
        <v>25.875</v>
      </c>
      <c r="H135" s="2">
        <v>414</v>
      </c>
      <c r="I135" s="2">
        <v>16</v>
      </c>
    </row>
    <row r="136" spans="1:9" ht="12.75">
      <c r="A136" s="2">
        <v>64</v>
      </c>
      <c r="B136" s="2" t="s">
        <v>26</v>
      </c>
      <c r="C136" s="2">
        <v>1883</v>
      </c>
      <c r="D136" s="2">
        <v>1</v>
      </c>
      <c r="E136" s="11">
        <v>0.0025644</v>
      </c>
      <c r="F136" s="11">
        <v>0.0030469711015918754</v>
      </c>
      <c r="G136" s="24">
        <v>25.8125</v>
      </c>
      <c r="H136" s="2">
        <v>413</v>
      </c>
      <c r="I136" s="2">
        <v>16</v>
      </c>
    </row>
    <row r="137" spans="1:9" ht="12.75">
      <c r="A137" s="2">
        <v>64</v>
      </c>
      <c r="B137" s="2" t="s">
        <v>27</v>
      </c>
      <c r="C137" s="2">
        <v>1879</v>
      </c>
      <c r="D137" s="2">
        <v>4</v>
      </c>
      <c r="E137" s="11">
        <v>0.0013777</v>
      </c>
      <c r="F137" s="20">
        <v>-9</v>
      </c>
      <c r="G137" s="24">
        <v>-9</v>
      </c>
      <c r="H137" s="2">
        <v>-9</v>
      </c>
      <c r="I137" s="2">
        <v>4</v>
      </c>
    </row>
    <row r="138" spans="1:9" ht="12.75">
      <c r="A138" s="2">
        <v>64</v>
      </c>
      <c r="B138" s="2" t="s">
        <v>27</v>
      </c>
      <c r="C138" s="2">
        <v>1880</v>
      </c>
      <c r="D138" s="2">
        <v>4</v>
      </c>
      <c r="E138" s="11">
        <v>0.0014938</v>
      </c>
      <c r="F138" s="20">
        <v>-9</v>
      </c>
      <c r="G138" s="24">
        <v>-9</v>
      </c>
      <c r="H138" s="2">
        <v>-9</v>
      </c>
      <c r="I138" s="2">
        <v>7</v>
      </c>
    </row>
    <row r="139" spans="1:9" ht="12.75">
      <c r="A139" s="2">
        <v>64</v>
      </c>
      <c r="B139" s="2" t="s">
        <v>27</v>
      </c>
      <c r="C139" s="2">
        <v>1881</v>
      </c>
      <c r="D139" s="2">
        <v>4</v>
      </c>
      <c r="E139" s="11">
        <v>0.0014492</v>
      </c>
      <c r="F139" s="20">
        <v>-9</v>
      </c>
      <c r="G139" s="24">
        <v>-9</v>
      </c>
      <c r="H139" s="2">
        <v>-9</v>
      </c>
      <c r="I139" s="2">
        <v>-9</v>
      </c>
    </row>
    <row r="140" spans="1:9" ht="12.75">
      <c r="A140" s="2">
        <v>64</v>
      </c>
      <c r="B140" s="2" t="s">
        <v>27</v>
      </c>
      <c r="C140" s="2">
        <v>1882</v>
      </c>
      <c r="D140" s="2">
        <v>4</v>
      </c>
      <c r="E140" s="11">
        <v>0.001428</v>
      </c>
      <c r="F140" s="20">
        <v>-9</v>
      </c>
      <c r="G140" s="24">
        <v>-9</v>
      </c>
      <c r="H140" s="2">
        <v>-9</v>
      </c>
      <c r="I140" s="2">
        <v>-9</v>
      </c>
    </row>
    <row r="141" spans="1:9" s="3" customFormat="1" ht="13.5" thickBot="1">
      <c r="A141" s="3">
        <v>64</v>
      </c>
      <c r="B141" s="3" t="s">
        <v>27</v>
      </c>
      <c r="C141" s="3">
        <v>1883</v>
      </c>
      <c r="D141" s="3">
        <v>4</v>
      </c>
      <c r="E141" s="6">
        <v>0.0013604</v>
      </c>
      <c r="F141" s="19">
        <v>-9</v>
      </c>
      <c r="G141" s="25">
        <v>-9</v>
      </c>
      <c r="H141" s="3">
        <v>-9</v>
      </c>
      <c r="I141" s="3">
        <v>5</v>
      </c>
    </row>
    <row r="142" spans="1:9" ht="13.5" thickTop="1">
      <c r="A142" s="2">
        <v>65</v>
      </c>
      <c r="B142" s="2" t="s">
        <v>39</v>
      </c>
      <c r="C142" s="2">
        <v>1882</v>
      </c>
      <c r="D142" s="2">
        <v>2</v>
      </c>
      <c r="E142" s="11">
        <v>0.0040787</v>
      </c>
      <c r="F142" s="11">
        <v>0.0019443209363168039</v>
      </c>
      <c r="G142" s="24">
        <v>6.933333333333334</v>
      </c>
      <c r="H142" s="2">
        <v>104</v>
      </c>
      <c r="I142" s="2">
        <v>15</v>
      </c>
    </row>
    <row r="143" spans="1:9" s="3" customFormat="1" ht="13.5" thickBot="1">
      <c r="A143" s="3">
        <v>65</v>
      </c>
      <c r="B143" s="3" t="s">
        <v>20</v>
      </c>
      <c r="C143" s="3">
        <v>1882</v>
      </c>
      <c r="D143" s="3">
        <v>1</v>
      </c>
      <c r="E143" s="6">
        <v>0.2116762</v>
      </c>
      <c r="F143" s="6">
        <v>0.0930180392584182</v>
      </c>
      <c r="G143" s="25">
        <v>97.27935222672065</v>
      </c>
      <c r="H143" s="3">
        <v>24028</v>
      </c>
      <c r="I143" s="3">
        <v>247</v>
      </c>
    </row>
    <row r="144" spans="1:9" ht="13.5" thickTop="1">
      <c r="A144" s="2">
        <v>67</v>
      </c>
      <c r="B144" s="2" t="s">
        <v>40</v>
      </c>
      <c r="C144" s="2">
        <v>1884</v>
      </c>
      <c r="D144" s="2">
        <v>2</v>
      </c>
      <c r="E144" s="11">
        <v>0.1621223</v>
      </c>
      <c r="F144" s="20">
        <v>-9</v>
      </c>
      <c r="G144" s="24">
        <v>-9</v>
      </c>
      <c r="H144" s="2">
        <v>-9</v>
      </c>
      <c r="I144" s="2">
        <v>1000</v>
      </c>
    </row>
    <row r="145" spans="1:9" ht="12.75">
      <c r="A145" s="2">
        <v>67</v>
      </c>
      <c r="B145" s="2" t="s">
        <v>40</v>
      </c>
      <c r="C145" s="2">
        <v>1885</v>
      </c>
      <c r="D145" s="2">
        <v>2</v>
      </c>
      <c r="E145" s="11">
        <v>0.1609649</v>
      </c>
      <c r="F145" s="20">
        <v>-9</v>
      </c>
      <c r="G145" s="24">
        <v>-9</v>
      </c>
      <c r="H145" s="2">
        <v>-9</v>
      </c>
      <c r="I145" s="2">
        <v>1000</v>
      </c>
    </row>
    <row r="146" spans="1:9" ht="12.75">
      <c r="A146" s="2">
        <v>67</v>
      </c>
      <c r="B146" s="2" t="s">
        <v>4</v>
      </c>
      <c r="C146" s="2">
        <v>1884</v>
      </c>
      <c r="D146" s="2">
        <v>1</v>
      </c>
      <c r="E146" s="11">
        <v>0.1045231</v>
      </c>
      <c r="F146" s="11">
        <v>0.1572064943603408</v>
      </c>
      <c r="G146" s="24">
        <v>68.05133079847909</v>
      </c>
      <c r="H146" s="2">
        <v>35795</v>
      </c>
      <c r="I146" s="2">
        <v>526</v>
      </c>
    </row>
    <row r="147" spans="1:9" s="3" customFormat="1" ht="13.5" thickBot="1">
      <c r="A147" s="3">
        <v>67</v>
      </c>
      <c r="B147" s="3" t="s">
        <v>4</v>
      </c>
      <c r="C147" s="3">
        <v>1885</v>
      </c>
      <c r="D147" s="3">
        <v>1</v>
      </c>
      <c r="E147" s="6">
        <v>0.1010312</v>
      </c>
      <c r="F147" s="6">
        <v>0.15421558492387288</v>
      </c>
      <c r="G147" s="25">
        <v>68.82658959537572</v>
      </c>
      <c r="H147" s="3">
        <v>35721</v>
      </c>
      <c r="I147" s="3">
        <v>519</v>
      </c>
    </row>
    <row r="148" spans="1:9" ht="13.5" thickTop="1">
      <c r="A148" s="2">
        <v>70</v>
      </c>
      <c r="B148" s="2" t="s">
        <v>36</v>
      </c>
      <c r="C148" s="2">
        <v>1885</v>
      </c>
      <c r="D148" s="2">
        <v>1</v>
      </c>
      <c r="E148" s="11">
        <v>0.0002855</v>
      </c>
      <c r="F148" s="20">
        <v>-9</v>
      </c>
      <c r="G148" s="24">
        <v>-9</v>
      </c>
      <c r="H148" s="2">
        <v>-9</v>
      </c>
      <c r="I148" s="2">
        <v>3</v>
      </c>
    </row>
    <row r="149" spans="1:9" s="3" customFormat="1" ht="13.5" thickBot="1">
      <c r="A149" s="3">
        <v>70</v>
      </c>
      <c r="B149" s="3" t="s">
        <v>37</v>
      </c>
      <c r="C149" s="3">
        <v>1885</v>
      </c>
      <c r="D149" s="3">
        <v>2</v>
      </c>
      <c r="E149" s="6">
        <v>0.0002674</v>
      </c>
      <c r="F149" s="6">
        <v>0.0004424610343776126</v>
      </c>
      <c r="G149" s="25">
        <v>123</v>
      </c>
      <c r="H149" s="3">
        <v>123</v>
      </c>
      <c r="I149" s="3">
        <v>1</v>
      </c>
    </row>
    <row r="150" spans="1:9" ht="13.5" thickTop="1">
      <c r="A150" s="2">
        <v>72</v>
      </c>
      <c r="B150" s="2" t="s">
        <v>4</v>
      </c>
      <c r="C150" s="2">
        <v>1893</v>
      </c>
      <c r="D150" s="2">
        <v>1</v>
      </c>
      <c r="E150" s="11">
        <v>0.0946154</v>
      </c>
      <c r="F150" s="11">
        <v>0.14550060936713682</v>
      </c>
      <c r="G150" s="24">
        <v>58.88032786885246</v>
      </c>
      <c r="H150" s="2">
        <v>35917</v>
      </c>
      <c r="I150" s="2">
        <v>610</v>
      </c>
    </row>
    <row r="151" spans="1:9" s="3" customFormat="1" ht="13.5" thickBot="1">
      <c r="A151" s="3">
        <v>72</v>
      </c>
      <c r="B151" s="3" t="s">
        <v>41</v>
      </c>
      <c r="C151" s="3">
        <v>1893</v>
      </c>
      <c r="D151" s="3">
        <v>2</v>
      </c>
      <c r="E151" s="6">
        <v>0.0024083</v>
      </c>
      <c r="F151" s="19">
        <v>-9</v>
      </c>
      <c r="G151" s="25">
        <v>-9</v>
      </c>
      <c r="H151" s="3">
        <v>-9</v>
      </c>
      <c r="I151" s="3">
        <v>5</v>
      </c>
    </row>
    <row r="152" spans="1:9" ht="13.5" thickTop="1">
      <c r="A152" s="2">
        <v>73</v>
      </c>
      <c r="B152" s="2" t="s">
        <v>40</v>
      </c>
      <c r="C152" s="2">
        <v>1894</v>
      </c>
      <c r="D152" s="2">
        <v>2</v>
      </c>
      <c r="E152" s="11">
        <v>0.1540882</v>
      </c>
      <c r="F152" s="20">
        <v>-9</v>
      </c>
      <c r="G152" s="24">
        <v>-9</v>
      </c>
      <c r="H152" s="2">
        <v>-9</v>
      </c>
      <c r="I152" s="2">
        <v>1000</v>
      </c>
    </row>
    <row r="153" spans="1:9" ht="12.75">
      <c r="A153" s="2">
        <v>73</v>
      </c>
      <c r="B153" s="2" t="s">
        <v>40</v>
      </c>
      <c r="C153" s="2">
        <v>1895</v>
      </c>
      <c r="D153" s="2">
        <v>2</v>
      </c>
      <c r="E153" s="11">
        <v>0.1521999</v>
      </c>
      <c r="F153" s="20">
        <v>-9</v>
      </c>
      <c r="G153" s="24">
        <v>-9</v>
      </c>
      <c r="H153" s="2">
        <v>-9</v>
      </c>
      <c r="I153" s="2">
        <v>1000</v>
      </c>
    </row>
    <row r="154" spans="1:9" ht="12.75">
      <c r="A154" s="2">
        <v>73</v>
      </c>
      <c r="B154" s="2" t="s">
        <v>42</v>
      </c>
      <c r="C154" s="2">
        <v>1894</v>
      </c>
      <c r="D154" s="2">
        <v>1</v>
      </c>
      <c r="E154" s="11">
        <v>0.0282584</v>
      </c>
      <c r="F154" s="11">
        <v>0.03775299991522767</v>
      </c>
      <c r="G154" s="24">
        <v>158.63855421686748</v>
      </c>
      <c r="H154" s="2">
        <v>13167</v>
      </c>
      <c r="I154" s="2">
        <v>83</v>
      </c>
    </row>
    <row r="155" spans="1:9" s="3" customFormat="1" ht="13.5" thickBot="1">
      <c r="A155" s="3">
        <v>73</v>
      </c>
      <c r="B155" s="3" t="s">
        <v>42</v>
      </c>
      <c r="C155" s="3">
        <v>1895</v>
      </c>
      <c r="D155" s="3">
        <v>1</v>
      </c>
      <c r="E155" s="6">
        <v>0.031203</v>
      </c>
      <c r="F155" s="6">
        <v>0.04632953168849588</v>
      </c>
      <c r="G155" s="25">
        <v>56.729468599033815</v>
      </c>
      <c r="H155" s="3">
        <v>11743</v>
      </c>
      <c r="I155" s="3">
        <v>207</v>
      </c>
    </row>
    <row r="156" spans="1:9" ht="13.5" thickTop="1">
      <c r="A156" s="2">
        <v>76</v>
      </c>
      <c r="B156" s="2" t="s">
        <v>43</v>
      </c>
      <c r="C156" s="2">
        <v>1897</v>
      </c>
      <c r="D156" s="2">
        <v>1</v>
      </c>
      <c r="E156" s="11">
        <v>0.0021064</v>
      </c>
      <c r="F156" s="11">
        <v>0.004136149567353072</v>
      </c>
      <c r="G156" s="24">
        <v>36.96</v>
      </c>
      <c r="H156" s="2">
        <v>924</v>
      </c>
      <c r="I156" s="2">
        <v>25</v>
      </c>
    </row>
    <row r="157" spans="1:9" s="3" customFormat="1" ht="13.5" thickBot="1">
      <c r="A157" s="3">
        <v>76</v>
      </c>
      <c r="B157" s="3" t="s">
        <v>6</v>
      </c>
      <c r="C157" s="3">
        <v>1897</v>
      </c>
      <c r="D157" s="3">
        <v>2</v>
      </c>
      <c r="E157" s="6">
        <v>0.0242576</v>
      </c>
      <c r="F157" s="6">
        <v>0.052800486471412604</v>
      </c>
      <c r="G157" s="25">
        <v>13.729357798165138</v>
      </c>
      <c r="H157" s="3">
        <v>5986</v>
      </c>
      <c r="I157" s="3">
        <v>436</v>
      </c>
    </row>
    <row r="158" spans="1:9" ht="13.5" thickTop="1">
      <c r="A158" s="2">
        <v>79</v>
      </c>
      <c r="B158" s="2" t="s">
        <v>5</v>
      </c>
      <c r="C158" s="2">
        <v>1898</v>
      </c>
      <c r="D158" s="2">
        <v>2</v>
      </c>
      <c r="E158" s="11">
        <v>0.0170124</v>
      </c>
      <c r="F158" s="11">
        <v>0.023343326716019852</v>
      </c>
      <c r="G158" s="24">
        <v>38.81699346405229</v>
      </c>
      <c r="H158" s="2">
        <v>5939</v>
      </c>
      <c r="I158" s="2">
        <v>153</v>
      </c>
    </row>
    <row r="159" spans="1:9" s="3" customFormat="1" ht="13.5" thickBot="1">
      <c r="A159" s="3">
        <v>79</v>
      </c>
      <c r="B159" s="3" t="s">
        <v>9</v>
      </c>
      <c r="C159" s="3">
        <v>1898</v>
      </c>
      <c r="D159" s="3">
        <v>1</v>
      </c>
      <c r="E159" s="6">
        <v>0.1970619</v>
      </c>
      <c r="F159" s="6">
        <v>0.12061825298984297</v>
      </c>
      <c r="G159" s="25">
        <v>254.28389830508473</v>
      </c>
      <c r="H159" s="3">
        <v>60011</v>
      </c>
      <c r="I159" s="3">
        <v>236</v>
      </c>
    </row>
    <row r="160" spans="1:9" ht="13.5" thickTop="1">
      <c r="A160" s="2">
        <v>82</v>
      </c>
      <c r="B160" s="2" t="s">
        <v>40</v>
      </c>
      <c r="C160" s="2">
        <v>1900</v>
      </c>
      <c r="D160" s="2">
        <v>2</v>
      </c>
      <c r="E160" s="11">
        <v>0.1199774</v>
      </c>
      <c r="F160" s="11">
        <v>0.10260215908627751</v>
      </c>
      <c r="G160" s="24">
        <v>12.241</v>
      </c>
      <c r="H160" s="2">
        <v>12241</v>
      </c>
      <c r="I160" s="2">
        <v>1000</v>
      </c>
    </row>
    <row r="161" spans="1:9" ht="12.75">
      <c r="A161" s="2">
        <v>82</v>
      </c>
      <c r="B161" s="2" t="s">
        <v>4</v>
      </c>
      <c r="C161" s="2">
        <v>1900</v>
      </c>
      <c r="D161" s="2">
        <v>1</v>
      </c>
      <c r="E161" s="11">
        <v>0.0747144</v>
      </c>
      <c r="F161" s="11">
        <v>0.1072292532188294</v>
      </c>
      <c r="G161" s="24">
        <v>65.32850241545894</v>
      </c>
      <c r="H161" s="2">
        <v>40569</v>
      </c>
      <c r="I161" s="2">
        <v>621</v>
      </c>
    </row>
    <row r="162" spans="1:9" ht="12.75">
      <c r="A162" s="2">
        <v>82</v>
      </c>
      <c r="B162" s="2" t="s">
        <v>42</v>
      </c>
      <c r="C162" s="2">
        <v>1900</v>
      </c>
      <c r="D162" s="2">
        <v>1</v>
      </c>
      <c r="E162" s="11">
        <v>0.0288864</v>
      </c>
      <c r="F162" s="11">
        <v>0.033302133232833174</v>
      </c>
      <c r="G162" s="24">
        <v>73.13736263736264</v>
      </c>
      <c r="H162" s="2">
        <v>13311</v>
      </c>
      <c r="I162" s="2">
        <v>182</v>
      </c>
    </row>
    <row r="163" spans="1:9" ht="12.75">
      <c r="A163" s="2">
        <v>82</v>
      </c>
      <c r="B163" s="2" t="s">
        <v>20</v>
      </c>
      <c r="C163" s="2">
        <v>1900</v>
      </c>
      <c r="D163" s="2">
        <v>1</v>
      </c>
      <c r="E163" s="11">
        <v>0.1775276</v>
      </c>
      <c r="F163" s="11">
        <v>0.19994076521112858</v>
      </c>
      <c r="G163" s="24">
        <v>245.55852156057495</v>
      </c>
      <c r="H163" s="2">
        <v>119587</v>
      </c>
      <c r="I163" s="2">
        <v>487</v>
      </c>
    </row>
    <row r="164" spans="1:9" ht="12.75">
      <c r="A164" s="2">
        <v>82</v>
      </c>
      <c r="B164" s="2" t="s">
        <v>9</v>
      </c>
      <c r="C164" s="2">
        <v>1900</v>
      </c>
      <c r="D164" s="2">
        <v>1</v>
      </c>
      <c r="E164" s="11">
        <v>0.1879988</v>
      </c>
      <c r="F164" s="11">
        <v>0.0656425378879253</v>
      </c>
      <c r="G164" s="24">
        <v>329.2142857142857</v>
      </c>
      <c r="H164" s="2">
        <v>41481</v>
      </c>
      <c r="I164" s="2">
        <v>126</v>
      </c>
    </row>
    <row r="165" spans="1:9" s="3" customFormat="1" ht="13.5" thickBot="1">
      <c r="A165" s="3">
        <v>82</v>
      </c>
      <c r="B165" s="3" t="s">
        <v>7</v>
      </c>
      <c r="C165" s="3">
        <v>1900</v>
      </c>
      <c r="D165" s="3">
        <v>1</v>
      </c>
      <c r="E165" s="6">
        <v>0.1092385</v>
      </c>
      <c r="F165" s="6">
        <v>0.15561321427889574</v>
      </c>
      <c r="G165" s="25">
        <v>37.74430823117338</v>
      </c>
      <c r="H165" s="3">
        <v>43104</v>
      </c>
      <c r="I165" s="3">
        <v>1142</v>
      </c>
    </row>
    <row r="166" spans="1:9" ht="13.5" thickTop="1">
      <c r="A166" s="2">
        <v>83</v>
      </c>
      <c r="B166" s="2" t="s">
        <v>40</v>
      </c>
      <c r="C166" s="2">
        <v>1900</v>
      </c>
      <c r="D166" s="2">
        <v>2</v>
      </c>
      <c r="E166" s="11">
        <v>0.1199774</v>
      </c>
      <c r="F166" s="11">
        <v>0.10260215908627751</v>
      </c>
      <c r="G166" s="24">
        <v>12.241</v>
      </c>
      <c r="H166" s="2">
        <v>12241</v>
      </c>
      <c r="I166" s="2">
        <v>1000</v>
      </c>
    </row>
    <row r="167" spans="1:9" s="3" customFormat="1" ht="13.5" thickBot="1">
      <c r="A167" s="3">
        <v>83</v>
      </c>
      <c r="B167" s="3" t="s">
        <v>7</v>
      </c>
      <c r="C167" s="3">
        <v>1900</v>
      </c>
      <c r="D167" s="3">
        <v>1</v>
      </c>
      <c r="E167" s="6">
        <v>0.1092385</v>
      </c>
      <c r="F167" s="6">
        <v>0.15561321427889574</v>
      </c>
      <c r="G167" s="25">
        <v>37.74430823117338</v>
      </c>
      <c r="H167" s="3">
        <v>43104</v>
      </c>
      <c r="I167" s="3">
        <v>1142</v>
      </c>
    </row>
    <row r="168" spans="1:9" ht="13.5" thickTop="1">
      <c r="A168" s="2">
        <v>85</v>
      </c>
      <c r="B168" s="2" t="s">
        <v>42</v>
      </c>
      <c r="C168" s="2">
        <v>1904</v>
      </c>
      <c r="D168" s="2">
        <v>2</v>
      </c>
      <c r="E168" s="11">
        <v>0.0545433</v>
      </c>
      <c r="F168" s="11">
        <v>0.1061828450874971</v>
      </c>
      <c r="G168" s="24">
        <v>308.591743119266</v>
      </c>
      <c r="H168" s="2">
        <v>67273</v>
      </c>
      <c r="I168" s="2">
        <v>218</v>
      </c>
    </row>
    <row r="169" spans="1:9" ht="12.75">
      <c r="A169" s="2">
        <v>85</v>
      </c>
      <c r="B169" s="2" t="s">
        <v>42</v>
      </c>
      <c r="C169" s="2">
        <v>1905</v>
      </c>
      <c r="D169" s="2">
        <v>2</v>
      </c>
      <c r="E169" s="11">
        <v>0.0485242</v>
      </c>
      <c r="F169" s="11">
        <v>0.08807964395039587</v>
      </c>
      <c r="G169" s="24">
        <v>292.124</v>
      </c>
      <c r="H169" s="2">
        <v>73031</v>
      </c>
      <c r="I169" s="2">
        <v>250</v>
      </c>
    </row>
    <row r="170" spans="1:9" ht="12.75">
      <c r="A170" s="2">
        <v>85</v>
      </c>
      <c r="B170" s="2" t="s">
        <v>7</v>
      </c>
      <c r="C170" s="2">
        <v>1904</v>
      </c>
      <c r="D170" s="2">
        <v>1</v>
      </c>
      <c r="E170" s="11">
        <v>0.1132343</v>
      </c>
      <c r="F170" s="11">
        <v>0.16579464112116113</v>
      </c>
      <c r="G170" s="24">
        <v>43.366379310344826</v>
      </c>
      <c r="H170" s="2">
        <v>50305</v>
      </c>
      <c r="I170" s="2">
        <v>1160</v>
      </c>
    </row>
    <row r="171" spans="1:9" s="3" customFormat="1" ht="13.5" thickBot="1">
      <c r="A171" s="3">
        <v>85</v>
      </c>
      <c r="B171" s="3" t="s">
        <v>7</v>
      </c>
      <c r="C171" s="3">
        <v>1905</v>
      </c>
      <c r="D171" s="3">
        <v>1</v>
      </c>
      <c r="E171" s="6">
        <v>0.1631429</v>
      </c>
      <c r="F171" s="6">
        <v>0.33078008212843635</v>
      </c>
      <c r="G171" s="25">
        <v>71.88414376321353</v>
      </c>
      <c r="H171" s="3">
        <v>170006</v>
      </c>
      <c r="I171" s="3">
        <v>2365</v>
      </c>
    </row>
    <row r="172" spans="1:9" ht="13.5" thickTop="1">
      <c r="A172" s="2">
        <v>88</v>
      </c>
      <c r="B172" s="2" t="s">
        <v>36</v>
      </c>
      <c r="C172" s="2">
        <v>1906</v>
      </c>
      <c r="D172" s="2">
        <v>1</v>
      </c>
      <c r="E172" s="11">
        <v>0.0005179</v>
      </c>
      <c r="F172" s="11">
        <v>0.0011015409041241276</v>
      </c>
      <c r="G172" s="24">
        <v>61.57142857142857</v>
      </c>
      <c r="H172" s="2">
        <v>431</v>
      </c>
      <c r="I172" s="2">
        <v>7</v>
      </c>
    </row>
    <row r="173" spans="1:9" ht="12.75">
      <c r="A173" s="2">
        <v>88</v>
      </c>
      <c r="B173" s="2" t="s">
        <v>44</v>
      </c>
      <c r="C173" s="2">
        <v>1906</v>
      </c>
      <c r="D173" s="2">
        <v>2</v>
      </c>
      <c r="E173" s="11">
        <v>0.0001436</v>
      </c>
      <c r="F173" s="11">
        <v>0.00020688291619688675</v>
      </c>
      <c r="G173" s="24">
        <v>103</v>
      </c>
      <c r="H173" s="2">
        <v>103</v>
      </c>
      <c r="I173" s="2">
        <v>1</v>
      </c>
    </row>
    <row r="174" spans="1:9" s="3" customFormat="1" ht="13.5" thickBot="1">
      <c r="A174" s="3">
        <v>88</v>
      </c>
      <c r="B174" s="3" t="s">
        <v>37</v>
      </c>
      <c r="C174" s="3">
        <v>1906</v>
      </c>
      <c r="D174" s="3">
        <v>2</v>
      </c>
      <c r="E174" s="6">
        <v>0.000293</v>
      </c>
      <c r="F174" s="6">
        <v>0.0004796023275838278</v>
      </c>
      <c r="G174" s="25">
        <v>63.666666666666664</v>
      </c>
      <c r="H174" s="3">
        <v>191</v>
      </c>
      <c r="I174" s="3">
        <v>3</v>
      </c>
    </row>
    <row r="175" spans="1:9" ht="13.5" thickTop="1">
      <c r="A175" s="2">
        <v>91</v>
      </c>
      <c r="B175" s="2" t="s">
        <v>44</v>
      </c>
      <c r="C175" s="2">
        <v>1907</v>
      </c>
      <c r="D175" s="2">
        <v>2</v>
      </c>
      <c r="E175" s="11">
        <v>0.0001626</v>
      </c>
      <c r="F175" s="11">
        <v>0.00026058657513133317</v>
      </c>
      <c r="G175" s="24">
        <v>135</v>
      </c>
      <c r="H175" s="2">
        <v>135</v>
      </c>
      <c r="I175" s="2">
        <v>1</v>
      </c>
    </row>
    <row r="176" spans="1:9" ht="12.75">
      <c r="A176" s="2">
        <v>91</v>
      </c>
      <c r="B176" s="2" t="s">
        <v>45</v>
      </c>
      <c r="C176" s="2">
        <v>1907</v>
      </c>
      <c r="D176" s="2">
        <v>1</v>
      </c>
      <c r="E176" s="11">
        <v>0.000225</v>
      </c>
      <c r="F176" s="20">
        <v>-9</v>
      </c>
      <c r="G176" s="24">
        <v>-9</v>
      </c>
      <c r="H176" s="2">
        <v>-9</v>
      </c>
      <c r="I176" s="2">
        <v>4</v>
      </c>
    </row>
    <row r="177" spans="1:9" s="3" customFormat="1" ht="13.5" thickBot="1">
      <c r="A177" s="3">
        <v>91</v>
      </c>
      <c r="B177" s="3" t="s">
        <v>37</v>
      </c>
      <c r="C177" s="3">
        <v>1907</v>
      </c>
      <c r="D177" s="3">
        <v>2</v>
      </c>
      <c r="E177" s="6">
        <v>0.0003068</v>
      </c>
      <c r="F177" s="6">
        <v>0.0005141559669318465</v>
      </c>
      <c r="G177" s="25">
        <v>66.66666666666667</v>
      </c>
      <c r="H177" s="3">
        <v>200</v>
      </c>
      <c r="I177" s="3">
        <v>3</v>
      </c>
    </row>
    <row r="178" spans="1:9" ht="13.5" thickTop="1">
      <c r="A178" s="2">
        <v>94</v>
      </c>
      <c r="B178" s="2" t="s">
        <v>22</v>
      </c>
      <c r="C178" s="2">
        <v>1909</v>
      </c>
      <c r="D178" s="2">
        <v>2</v>
      </c>
      <c r="E178" s="11">
        <v>0.0012264</v>
      </c>
      <c r="F178" s="20">
        <v>-9</v>
      </c>
      <c r="G178" s="24">
        <v>-9</v>
      </c>
      <c r="H178" s="2">
        <v>-9</v>
      </c>
      <c r="I178" s="2">
        <v>6</v>
      </c>
    </row>
    <row r="179" spans="1:9" ht="12.75">
      <c r="A179" s="2">
        <v>94</v>
      </c>
      <c r="B179" s="2" t="s">
        <v>22</v>
      </c>
      <c r="C179" s="2">
        <v>1910</v>
      </c>
      <c r="D179" s="2">
        <v>2</v>
      </c>
      <c r="E179" s="11">
        <v>0.0012219</v>
      </c>
      <c r="F179" s="20">
        <v>-9</v>
      </c>
      <c r="G179" s="24">
        <v>-9</v>
      </c>
      <c r="H179" s="2">
        <v>-9</v>
      </c>
      <c r="I179" s="2">
        <v>6</v>
      </c>
    </row>
    <row r="180" spans="1:9" ht="12.75">
      <c r="A180" s="2">
        <v>94</v>
      </c>
      <c r="B180" s="2" t="s">
        <v>5</v>
      </c>
      <c r="C180" s="2">
        <v>1909</v>
      </c>
      <c r="D180" s="2">
        <v>1</v>
      </c>
      <c r="E180" s="11">
        <v>0.014518</v>
      </c>
      <c r="F180" s="11">
        <v>0.01988413621768057</v>
      </c>
      <c r="G180" s="24">
        <v>83.25225225225225</v>
      </c>
      <c r="H180" s="2">
        <v>9241</v>
      </c>
      <c r="I180" s="2">
        <v>111</v>
      </c>
    </row>
    <row r="181" spans="1:9" s="3" customFormat="1" ht="13.5" thickBot="1">
      <c r="A181" s="3">
        <v>94</v>
      </c>
      <c r="B181" s="3" t="s">
        <v>5</v>
      </c>
      <c r="C181" s="3">
        <v>1910</v>
      </c>
      <c r="D181" s="3">
        <v>1</v>
      </c>
      <c r="E181" s="6">
        <v>0.014653</v>
      </c>
      <c r="F181" s="6">
        <v>0.02087844355791848</v>
      </c>
      <c r="G181" s="25">
        <v>61.87591240875913</v>
      </c>
      <c r="H181" s="3">
        <v>8477</v>
      </c>
      <c r="I181" s="3">
        <v>137</v>
      </c>
    </row>
    <row r="182" spans="1:9" ht="13.5" thickTop="1">
      <c r="A182" s="2">
        <v>97</v>
      </c>
      <c r="B182" s="2" t="s">
        <v>11</v>
      </c>
      <c r="C182" s="2">
        <v>1911</v>
      </c>
      <c r="D182" s="2">
        <v>2</v>
      </c>
      <c r="E182" s="11">
        <v>0.0332649</v>
      </c>
      <c r="F182" s="11">
        <v>0.054599224956333556</v>
      </c>
      <c r="G182" s="24">
        <v>100.95876288659794</v>
      </c>
      <c r="H182" s="2">
        <v>29379</v>
      </c>
      <c r="I182" s="2">
        <v>291</v>
      </c>
    </row>
    <row r="183" spans="1:9" ht="12.75">
      <c r="A183" s="2">
        <v>97</v>
      </c>
      <c r="B183" s="2" t="s">
        <v>11</v>
      </c>
      <c r="C183" s="2">
        <v>1912</v>
      </c>
      <c r="D183" s="2">
        <v>2</v>
      </c>
      <c r="E183" s="11">
        <v>0.0392625</v>
      </c>
      <c r="F183" s="11">
        <v>0.07236370207704879</v>
      </c>
      <c r="G183" s="24">
        <v>97.6105527638191</v>
      </c>
      <c r="H183" s="2">
        <v>38849</v>
      </c>
      <c r="I183" s="2">
        <v>398</v>
      </c>
    </row>
    <row r="184" spans="1:9" ht="12.75">
      <c r="A184" s="2">
        <v>97</v>
      </c>
      <c r="B184" s="2" t="s">
        <v>6</v>
      </c>
      <c r="C184" s="2">
        <v>1911</v>
      </c>
      <c r="D184" s="2">
        <v>1</v>
      </c>
      <c r="E184" s="11">
        <v>0.0180282</v>
      </c>
      <c r="F184" s="11">
        <v>0.038234569367246944</v>
      </c>
      <c r="G184" s="24">
        <v>33.104166666666664</v>
      </c>
      <c r="H184" s="2">
        <v>11123</v>
      </c>
      <c r="I184" s="2">
        <v>336</v>
      </c>
    </row>
    <row r="185" spans="1:9" s="3" customFormat="1" ht="13.5" thickBot="1">
      <c r="A185" s="3">
        <v>97</v>
      </c>
      <c r="B185" s="3" t="s">
        <v>6</v>
      </c>
      <c r="C185" s="3">
        <v>1912</v>
      </c>
      <c r="D185" s="3">
        <v>1</v>
      </c>
      <c r="E185" s="6">
        <v>0.0158286</v>
      </c>
      <c r="F185" s="6">
        <v>0.03171508807025276</v>
      </c>
      <c r="G185" s="25">
        <v>49.03319502074689</v>
      </c>
      <c r="H185" s="3">
        <v>11817</v>
      </c>
      <c r="I185" s="3">
        <v>241</v>
      </c>
    </row>
    <row r="186" spans="1:9" ht="13.5" thickTop="1">
      <c r="A186" s="2">
        <v>100</v>
      </c>
      <c r="B186" s="2" t="s">
        <v>46</v>
      </c>
      <c r="C186" s="2">
        <v>1912</v>
      </c>
      <c r="D186" s="2">
        <v>1</v>
      </c>
      <c r="E186" s="11">
        <v>0.0030336</v>
      </c>
      <c r="F186" s="11">
        <v>0.006610071055606391</v>
      </c>
      <c r="G186" s="24">
        <v>26.557377049180328</v>
      </c>
      <c r="H186" s="2">
        <v>1620</v>
      </c>
      <c r="I186" s="2">
        <v>61</v>
      </c>
    </row>
    <row r="187" spans="1:9" ht="12.75">
      <c r="A187" s="2">
        <v>100</v>
      </c>
      <c r="B187" s="2" t="s">
        <v>43</v>
      </c>
      <c r="C187" s="2">
        <v>1912</v>
      </c>
      <c r="D187" s="2">
        <v>1</v>
      </c>
      <c r="E187" s="11">
        <v>0.0019067</v>
      </c>
      <c r="F187" s="11">
        <v>0.003427123279658026</v>
      </c>
      <c r="G187" s="24">
        <v>44.51851851851852</v>
      </c>
      <c r="H187" s="2">
        <v>1202</v>
      </c>
      <c r="I187" s="2">
        <v>27</v>
      </c>
    </row>
    <row r="188" spans="1:9" ht="12.75">
      <c r="A188" s="2">
        <v>100</v>
      </c>
      <c r="B188" s="2" t="s">
        <v>43</v>
      </c>
      <c r="C188" s="2">
        <v>1913</v>
      </c>
      <c r="D188" s="2">
        <v>1</v>
      </c>
      <c r="E188" s="11">
        <v>0.0073417</v>
      </c>
      <c r="F188" s="11">
        <v>0.018787542174832892</v>
      </c>
      <c r="G188" s="24">
        <v>24.6</v>
      </c>
      <c r="H188" s="2">
        <v>4920</v>
      </c>
      <c r="I188" s="2">
        <v>200</v>
      </c>
    </row>
    <row r="189" spans="1:9" ht="12.75">
      <c r="A189" s="2">
        <v>100</v>
      </c>
      <c r="B189" s="2" t="s">
        <v>6</v>
      </c>
      <c r="C189" s="2">
        <v>1912</v>
      </c>
      <c r="D189" s="2">
        <v>2</v>
      </c>
      <c r="E189" s="11">
        <v>0.0158286</v>
      </c>
      <c r="F189" s="11">
        <v>0.03171508807025276</v>
      </c>
      <c r="G189" s="24">
        <v>49.03319502074689</v>
      </c>
      <c r="H189" s="2">
        <v>11817</v>
      </c>
      <c r="I189" s="2">
        <v>241</v>
      </c>
    </row>
    <row r="190" spans="1:9" ht="12.75">
      <c r="A190" s="2">
        <v>100</v>
      </c>
      <c r="B190" s="2" t="s">
        <v>6</v>
      </c>
      <c r="C190" s="2">
        <v>1913</v>
      </c>
      <c r="D190" s="2">
        <v>2</v>
      </c>
      <c r="E190" s="11">
        <v>0.0175788</v>
      </c>
      <c r="F190" s="11">
        <v>0.03886585042098828</v>
      </c>
      <c r="G190" s="24">
        <v>104.29045643153528</v>
      </c>
      <c r="H190" s="2">
        <v>25134</v>
      </c>
      <c r="I190" s="2">
        <v>241</v>
      </c>
    </row>
    <row r="191" spans="1:9" s="3" customFormat="1" ht="13.5" thickBot="1">
      <c r="A191" s="3">
        <v>100</v>
      </c>
      <c r="B191" s="3" t="s">
        <v>47</v>
      </c>
      <c r="C191" s="3">
        <v>1912</v>
      </c>
      <c r="D191" s="3">
        <v>1</v>
      </c>
      <c r="E191" s="6">
        <v>0.0018971</v>
      </c>
      <c r="F191" s="6">
        <v>0.0037321390309639456</v>
      </c>
      <c r="G191" s="25">
        <v>38.193548387096776</v>
      </c>
      <c r="H191" s="3">
        <v>1184</v>
      </c>
      <c r="I191" s="3">
        <v>31</v>
      </c>
    </row>
    <row r="192" spans="1:9" ht="13.5" thickTop="1">
      <c r="A192" s="2">
        <v>103</v>
      </c>
      <c r="B192" s="2" t="s">
        <v>46</v>
      </c>
      <c r="C192" s="2">
        <v>1913</v>
      </c>
      <c r="D192" s="2">
        <v>2</v>
      </c>
      <c r="E192" s="11">
        <v>0.015734</v>
      </c>
      <c r="F192" s="11">
        <v>0.044675267134109825</v>
      </c>
      <c r="G192" s="24">
        <v>2.7364864864864864</v>
      </c>
      <c r="H192" s="2">
        <v>1620</v>
      </c>
      <c r="I192" s="2">
        <v>592</v>
      </c>
    </row>
    <row r="193" spans="1:9" ht="12.75">
      <c r="A193" s="2">
        <v>103</v>
      </c>
      <c r="B193" s="2" t="s">
        <v>43</v>
      </c>
      <c r="C193" s="2">
        <v>1913</v>
      </c>
      <c r="D193" s="2">
        <v>1</v>
      </c>
      <c r="E193" s="11">
        <v>0.0073417</v>
      </c>
      <c r="F193" s="11">
        <v>0.018787542174832892</v>
      </c>
      <c r="G193" s="24">
        <v>24.6</v>
      </c>
      <c r="H193" s="2">
        <v>4920</v>
      </c>
      <c r="I193" s="2">
        <v>200</v>
      </c>
    </row>
    <row r="194" spans="1:9" ht="12.75">
      <c r="A194" s="2">
        <v>103</v>
      </c>
      <c r="B194" s="2" t="s">
        <v>48</v>
      </c>
      <c r="C194" s="2">
        <v>1913</v>
      </c>
      <c r="D194" s="2">
        <v>3</v>
      </c>
      <c r="E194" s="11">
        <v>0.0053402</v>
      </c>
      <c r="F194" s="11">
        <v>0.010707798367902071</v>
      </c>
      <c r="G194" s="24">
        <v>29.68807339449541</v>
      </c>
      <c r="H194" s="2">
        <v>3236</v>
      </c>
      <c r="I194" s="2">
        <v>109</v>
      </c>
    </row>
    <row r="195" spans="1:9" ht="12.75">
      <c r="A195" s="2">
        <v>103</v>
      </c>
      <c r="B195" s="2" t="s">
        <v>6</v>
      </c>
      <c r="C195" s="2">
        <v>1913</v>
      </c>
      <c r="D195" s="2">
        <v>3</v>
      </c>
      <c r="E195" s="11">
        <v>0.0175788</v>
      </c>
      <c r="F195" s="11">
        <v>0.03886585042098828</v>
      </c>
      <c r="G195" s="24">
        <v>104.29045643153528</v>
      </c>
      <c r="H195" s="2">
        <v>25134</v>
      </c>
      <c r="I195" s="2">
        <v>241</v>
      </c>
    </row>
    <row r="196" spans="1:9" s="3" customFormat="1" ht="13.5" thickBot="1">
      <c r="A196" s="3">
        <v>103</v>
      </c>
      <c r="B196" s="3" t="s">
        <v>47</v>
      </c>
      <c r="C196" s="3">
        <v>1913</v>
      </c>
      <c r="D196" s="3">
        <v>1</v>
      </c>
      <c r="E196" s="6">
        <v>0.0017764</v>
      </c>
      <c r="F196" s="6">
        <v>0.003349716720293964</v>
      </c>
      <c r="G196" s="25">
        <v>37.3125</v>
      </c>
      <c r="H196" s="3">
        <v>1194</v>
      </c>
      <c r="I196" s="3">
        <v>32</v>
      </c>
    </row>
    <row r="197" spans="1:9" ht="13.5" thickTop="1">
      <c r="A197" s="2">
        <v>106</v>
      </c>
      <c r="B197" s="2" t="s">
        <v>10</v>
      </c>
      <c r="C197" s="2">
        <v>1914</v>
      </c>
      <c r="D197" s="2">
        <v>1</v>
      </c>
      <c r="E197" s="11">
        <v>0.0682371</v>
      </c>
      <c r="F197" s="11">
        <v>0.12982285260347617</v>
      </c>
      <c r="G197" s="24">
        <v>1241.9547079856973</v>
      </c>
      <c r="H197" s="2">
        <v>1042000</v>
      </c>
      <c r="I197" s="2">
        <v>839</v>
      </c>
    </row>
    <row r="198" spans="1:9" ht="12.75">
      <c r="A198" s="2">
        <v>106</v>
      </c>
      <c r="B198" s="2" t="s">
        <v>10</v>
      </c>
      <c r="C198" s="2">
        <v>1915</v>
      </c>
      <c r="D198" s="2">
        <v>1</v>
      </c>
      <c r="E198" s="11">
        <v>0.0624269</v>
      </c>
      <c r="F198" s="11">
        <v>0.11303864393942584</v>
      </c>
      <c r="G198" s="24">
        <v>529.7368421052631</v>
      </c>
      <c r="H198" s="2">
        <v>2013000</v>
      </c>
      <c r="I198" s="2">
        <v>3800</v>
      </c>
    </row>
    <row r="199" spans="1:9" ht="12.75">
      <c r="A199" s="2">
        <v>106</v>
      </c>
      <c r="B199" s="2" t="s">
        <v>10</v>
      </c>
      <c r="C199" s="2">
        <v>1916</v>
      </c>
      <c r="D199" s="2">
        <v>1</v>
      </c>
      <c r="E199" s="11">
        <v>0.0432142</v>
      </c>
      <c r="F199" s="11">
        <v>0.06620740377750854</v>
      </c>
      <c r="G199" s="24">
        <v>2914.1835518474372</v>
      </c>
      <c r="H199" s="2">
        <v>2445000</v>
      </c>
      <c r="I199" s="2">
        <v>839</v>
      </c>
    </row>
    <row r="200" spans="1:9" ht="12.75">
      <c r="A200" s="2">
        <v>106</v>
      </c>
      <c r="B200" s="2" t="s">
        <v>10</v>
      </c>
      <c r="C200" s="2">
        <v>1917</v>
      </c>
      <c r="D200" s="2">
        <v>1</v>
      </c>
      <c r="E200" s="11">
        <v>0.0400639</v>
      </c>
      <c r="F200" s="11">
        <v>0.06247676770066853</v>
      </c>
      <c r="G200" s="24">
        <v>3411.203814064362</v>
      </c>
      <c r="H200" s="2">
        <v>2862000</v>
      </c>
      <c r="I200" s="2">
        <v>839</v>
      </c>
    </row>
    <row r="201" spans="1:9" ht="12.75">
      <c r="A201" s="2">
        <v>106</v>
      </c>
      <c r="B201" s="2" t="s">
        <v>10</v>
      </c>
      <c r="C201" s="2">
        <v>1918</v>
      </c>
      <c r="D201" s="2">
        <v>1</v>
      </c>
      <c r="E201" s="11">
        <v>0.0318718</v>
      </c>
      <c r="F201" s="11">
        <v>0.04419780767330217</v>
      </c>
      <c r="G201" s="24">
        <v>2542.3122765196663</v>
      </c>
      <c r="H201" s="2">
        <v>2133000</v>
      </c>
      <c r="I201" s="2">
        <v>839</v>
      </c>
    </row>
    <row r="202" spans="1:9" ht="12.75">
      <c r="A202" s="2">
        <v>106</v>
      </c>
      <c r="B202" s="2" t="s">
        <v>49</v>
      </c>
      <c r="C202" s="2">
        <v>1914</v>
      </c>
      <c r="D202" s="2">
        <v>4</v>
      </c>
      <c r="E202" s="11">
        <v>0.0117331</v>
      </c>
      <c r="F202" s="11">
        <v>0.008828099915596245</v>
      </c>
      <c r="G202" s="24">
        <v>85.62608695652175</v>
      </c>
      <c r="H202" s="2">
        <v>9847</v>
      </c>
      <c r="I202" s="2">
        <v>115</v>
      </c>
    </row>
    <row r="203" spans="1:9" ht="12.75">
      <c r="A203" s="2">
        <v>106</v>
      </c>
      <c r="B203" s="2" t="s">
        <v>49</v>
      </c>
      <c r="C203" s="2">
        <v>1915</v>
      </c>
      <c r="D203" s="2">
        <v>4</v>
      </c>
      <c r="E203" s="11">
        <v>0.0057101</v>
      </c>
      <c r="F203" s="11">
        <v>0.002915435613131009</v>
      </c>
      <c r="G203" s="24">
        <v>74.62820512820512</v>
      </c>
      <c r="H203" s="2">
        <v>11642</v>
      </c>
      <c r="I203" s="2">
        <v>156</v>
      </c>
    </row>
    <row r="204" spans="1:9" ht="12.75">
      <c r="A204" s="2">
        <v>106</v>
      </c>
      <c r="B204" s="2" t="s">
        <v>49</v>
      </c>
      <c r="C204" s="2">
        <v>1916</v>
      </c>
      <c r="D204" s="2">
        <v>4</v>
      </c>
      <c r="E204" s="11">
        <v>0.0061165</v>
      </c>
      <c r="F204" s="11">
        <v>0.0036570106478772506</v>
      </c>
      <c r="G204" s="24">
        <v>104.31746031746032</v>
      </c>
      <c r="H204" s="2">
        <v>19716</v>
      </c>
      <c r="I204" s="2">
        <v>189</v>
      </c>
    </row>
    <row r="205" spans="1:9" ht="12.75">
      <c r="A205" s="2">
        <v>106</v>
      </c>
      <c r="B205" s="2" t="s">
        <v>49</v>
      </c>
      <c r="C205" s="2">
        <v>1917</v>
      </c>
      <c r="D205" s="2">
        <v>4</v>
      </c>
      <c r="E205" s="11">
        <v>0.005499</v>
      </c>
      <c r="F205" s="11">
        <v>0.0034400959843660975</v>
      </c>
      <c r="G205" s="24">
        <v>123.59278350515464</v>
      </c>
      <c r="H205" s="2">
        <v>23977</v>
      </c>
      <c r="I205" s="2">
        <v>194</v>
      </c>
    </row>
    <row r="206" spans="1:9" ht="12.75">
      <c r="A206" s="2">
        <v>106</v>
      </c>
      <c r="B206" s="2" t="s">
        <v>49</v>
      </c>
      <c r="C206" s="2">
        <v>1918</v>
      </c>
      <c r="D206" s="2">
        <v>4</v>
      </c>
      <c r="E206" s="11">
        <v>0.0053984</v>
      </c>
      <c r="F206" s="11">
        <v>0.003894798206872833</v>
      </c>
      <c r="G206" s="24">
        <v>134.54545454545453</v>
      </c>
      <c r="H206" s="2">
        <v>28120</v>
      </c>
      <c r="I206" s="2">
        <v>209</v>
      </c>
    </row>
    <row r="207" spans="1:9" ht="12.75">
      <c r="A207" s="2">
        <v>106</v>
      </c>
      <c r="B207" s="2" t="s">
        <v>46</v>
      </c>
      <c r="C207" s="2">
        <v>1915</v>
      </c>
      <c r="D207" s="2">
        <v>3</v>
      </c>
      <c r="E207" s="11">
        <v>0.0012697</v>
      </c>
      <c r="F207" s="11">
        <v>0.0011163084592063389</v>
      </c>
      <c r="G207" s="24">
        <v>243.08163265306123</v>
      </c>
      <c r="H207" s="2">
        <v>11911</v>
      </c>
      <c r="I207" s="2">
        <v>49</v>
      </c>
    </row>
    <row r="208" spans="1:9" ht="12.75">
      <c r="A208" s="2">
        <v>106</v>
      </c>
      <c r="B208" s="2" t="s">
        <v>46</v>
      </c>
      <c r="C208" s="2">
        <v>1916</v>
      </c>
      <c r="D208" s="2">
        <v>3</v>
      </c>
      <c r="E208" s="11">
        <v>0.0055839</v>
      </c>
      <c r="F208" s="11">
        <v>0.013992256994650318</v>
      </c>
      <c r="G208" s="24">
        <v>16.6225</v>
      </c>
      <c r="H208" s="2">
        <v>13298</v>
      </c>
      <c r="I208" s="2">
        <v>800</v>
      </c>
    </row>
    <row r="209" spans="1:9" ht="12.75">
      <c r="A209" s="2">
        <v>106</v>
      </c>
      <c r="B209" s="2" t="s">
        <v>46</v>
      </c>
      <c r="C209" s="2">
        <v>1917</v>
      </c>
      <c r="D209" s="2">
        <v>3</v>
      </c>
      <c r="E209" s="11">
        <v>0.001214</v>
      </c>
      <c r="F209" s="11">
        <v>0.0008239228933977923</v>
      </c>
      <c r="G209" s="24">
        <v>352.4736842105263</v>
      </c>
      <c r="H209" s="2">
        <v>13394</v>
      </c>
      <c r="I209" s="2">
        <v>38</v>
      </c>
    </row>
    <row r="210" spans="1:9" ht="12.75">
      <c r="A210" s="2">
        <v>106</v>
      </c>
      <c r="B210" s="2" t="s">
        <v>46</v>
      </c>
      <c r="C210" s="2">
        <v>1918</v>
      </c>
      <c r="D210" s="2">
        <v>3</v>
      </c>
      <c r="E210" s="11">
        <v>0.0058056</v>
      </c>
      <c r="F210" s="11">
        <v>0.014542929045113819</v>
      </c>
      <c r="G210" s="24">
        <v>16.72928821470245</v>
      </c>
      <c r="H210" s="2">
        <v>14337</v>
      </c>
      <c r="I210" s="2">
        <v>857</v>
      </c>
    </row>
    <row r="211" spans="1:9" ht="12.75">
      <c r="A211" s="2">
        <v>106</v>
      </c>
      <c r="B211" s="2" t="s">
        <v>4</v>
      </c>
      <c r="C211" s="2">
        <v>1914</v>
      </c>
      <c r="D211" s="2">
        <v>4</v>
      </c>
      <c r="E211" s="11">
        <v>0.0747499</v>
      </c>
      <c r="F211" s="11">
        <v>0.1392868681015085</v>
      </c>
      <c r="G211" s="24">
        <v>1565.2724968314321</v>
      </c>
      <c r="H211" s="2">
        <v>1235000</v>
      </c>
      <c r="I211" s="2">
        <v>789</v>
      </c>
    </row>
    <row r="212" spans="1:9" ht="12.75">
      <c r="A212" s="2">
        <v>106</v>
      </c>
      <c r="B212" s="2" t="s">
        <v>4</v>
      </c>
      <c r="C212" s="2">
        <v>1915</v>
      </c>
      <c r="D212" s="2">
        <v>4</v>
      </c>
      <c r="E212" s="11">
        <v>0.0791578</v>
      </c>
      <c r="F212" s="11">
        <v>0.16997733008113233</v>
      </c>
      <c r="G212" s="24">
        <v>705.4232539523714</v>
      </c>
      <c r="H212" s="2">
        <v>3525000</v>
      </c>
      <c r="I212" s="2">
        <v>4997</v>
      </c>
    </row>
    <row r="213" spans="1:9" ht="12.75">
      <c r="A213" s="2">
        <v>106</v>
      </c>
      <c r="B213" s="2" t="s">
        <v>4</v>
      </c>
      <c r="C213" s="2">
        <v>1916</v>
      </c>
      <c r="D213" s="2">
        <v>4</v>
      </c>
      <c r="E213" s="11">
        <v>0.085814</v>
      </c>
      <c r="F213" s="11">
        <v>0.18774040760282504</v>
      </c>
      <c r="G213" s="24">
        <v>875.2851711026616</v>
      </c>
      <c r="H213" s="2">
        <v>4604000</v>
      </c>
      <c r="I213" s="2">
        <v>5260</v>
      </c>
    </row>
    <row r="214" spans="1:9" ht="12.75">
      <c r="A214" s="2">
        <v>106</v>
      </c>
      <c r="B214" s="2" t="s">
        <v>4</v>
      </c>
      <c r="C214" s="2">
        <v>1917</v>
      </c>
      <c r="D214" s="2">
        <v>4</v>
      </c>
      <c r="E214" s="11">
        <v>0.0840357</v>
      </c>
      <c r="F214" s="11">
        <v>0.1807180515051095</v>
      </c>
      <c r="G214" s="24">
        <v>1133.048045127407</v>
      </c>
      <c r="H214" s="2">
        <v>5825000</v>
      </c>
      <c r="I214" s="2">
        <v>5141</v>
      </c>
    </row>
    <row r="215" spans="1:9" ht="12.75">
      <c r="A215" s="2">
        <v>106</v>
      </c>
      <c r="B215" s="2" t="s">
        <v>4</v>
      </c>
      <c r="C215" s="2">
        <v>1918</v>
      </c>
      <c r="D215" s="2">
        <v>4</v>
      </c>
      <c r="E215" s="11">
        <v>0.0884128</v>
      </c>
      <c r="F215" s="11">
        <v>0.197284750982624</v>
      </c>
      <c r="G215" s="24">
        <v>1460.678415766534</v>
      </c>
      <c r="H215" s="2">
        <v>7708000</v>
      </c>
      <c r="I215" s="2">
        <v>5277</v>
      </c>
    </row>
    <row r="216" spans="1:9" ht="12.75">
      <c r="A216" s="2">
        <v>106</v>
      </c>
      <c r="B216" s="2" t="s">
        <v>15</v>
      </c>
      <c r="C216" s="2">
        <v>1914</v>
      </c>
      <c r="D216" s="2">
        <v>3</v>
      </c>
      <c r="E216" s="11">
        <v>0.1582045</v>
      </c>
      <c r="F216" s="11">
        <v>0.18155481918066982</v>
      </c>
      <c r="G216" s="24">
        <v>2070.7656612529004</v>
      </c>
      <c r="H216" s="2">
        <v>1785000</v>
      </c>
      <c r="I216" s="2">
        <v>862</v>
      </c>
    </row>
    <row r="217" spans="1:9" ht="12.75">
      <c r="A217" s="2">
        <v>106</v>
      </c>
      <c r="B217" s="2" t="s">
        <v>15</v>
      </c>
      <c r="C217" s="2">
        <v>1915</v>
      </c>
      <c r="D217" s="2">
        <v>3</v>
      </c>
      <c r="E217" s="11">
        <v>0.1511161</v>
      </c>
      <c r="F217" s="11">
        <v>0.18634568232581203</v>
      </c>
      <c r="G217" s="24">
        <v>1311.5354433690818</v>
      </c>
      <c r="H217" s="2">
        <v>5014000</v>
      </c>
      <c r="I217" s="2">
        <v>3823</v>
      </c>
    </row>
    <row r="218" spans="1:9" ht="12.75">
      <c r="A218" s="2">
        <v>106</v>
      </c>
      <c r="B218" s="2" t="s">
        <v>15</v>
      </c>
      <c r="C218" s="2">
        <v>1916</v>
      </c>
      <c r="D218" s="2">
        <v>3</v>
      </c>
      <c r="E218" s="11">
        <v>0.1501211</v>
      </c>
      <c r="F218" s="11">
        <v>0.18392978552888312</v>
      </c>
      <c r="G218" s="24">
        <v>1086.0262008733625</v>
      </c>
      <c r="H218" s="2">
        <v>4974000</v>
      </c>
      <c r="I218" s="2">
        <v>4580</v>
      </c>
    </row>
    <row r="219" spans="1:9" ht="12.75">
      <c r="A219" s="2">
        <v>106</v>
      </c>
      <c r="B219" s="2" t="s">
        <v>15</v>
      </c>
      <c r="C219" s="2">
        <v>1917</v>
      </c>
      <c r="D219" s="2">
        <v>3</v>
      </c>
      <c r="E219" s="11">
        <v>0.1581721</v>
      </c>
      <c r="F219" s="11">
        <v>0.20731148876594124</v>
      </c>
      <c r="G219" s="24">
        <v>1328.996282527881</v>
      </c>
      <c r="H219" s="2">
        <v>7150000</v>
      </c>
      <c r="I219" s="2">
        <v>5380</v>
      </c>
    </row>
    <row r="220" spans="1:9" ht="12.75">
      <c r="A220" s="2">
        <v>106</v>
      </c>
      <c r="B220" s="2" t="s">
        <v>15</v>
      </c>
      <c r="C220" s="2">
        <v>1918</v>
      </c>
      <c r="D220" s="2">
        <v>3</v>
      </c>
      <c r="E220" s="11">
        <v>0.1724369</v>
      </c>
      <c r="F220" s="11">
        <v>0.2579918410388946</v>
      </c>
      <c r="G220" s="24">
        <v>1097.375</v>
      </c>
      <c r="H220" s="2">
        <v>8779000</v>
      </c>
      <c r="I220" s="2">
        <v>8000</v>
      </c>
    </row>
    <row r="221" spans="1:9" ht="12.75">
      <c r="A221" s="2">
        <v>106</v>
      </c>
      <c r="B221" s="2" t="s">
        <v>43</v>
      </c>
      <c r="C221" s="2">
        <v>1917</v>
      </c>
      <c r="D221" s="2">
        <v>4</v>
      </c>
      <c r="E221" s="11">
        <v>0.0018325</v>
      </c>
      <c r="F221" s="11">
        <v>0.0012515939571385256</v>
      </c>
      <c r="G221" s="24">
        <v>822.8809523809524</v>
      </c>
      <c r="H221" s="2">
        <v>34561</v>
      </c>
      <c r="I221" s="2">
        <v>42</v>
      </c>
    </row>
    <row r="222" spans="1:9" ht="12.75">
      <c r="A222" s="2">
        <v>106</v>
      </c>
      <c r="B222" s="2" t="s">
        <v>43</v>
      </c>
      <c r="C222" s="2">
        <v>1918</v>
      </c>
      <c r="D222" s="2">
        <v>4</v>
      </c>
      <c r="E222" s="11">
        <v>0.0018779</v>
      </c>
      <c r="F222" s="11">
        <v>0.0014222309860331532</v>
      </c>
      <c r="G222" s="24">
        <v>788.8627450980392</v>
      </c>
      <c r="H222" s="2">
        <v>40232</v>
      </c>
      <c r="I222" s="2">
        <v>51</v>
      </c>
    </row>
    <row r="223" spans="1:9" ht="12.75">
      <c r="A223" s="2">
        <v>106</v>
      </c>
      <c r="B223" s="2" t="s">
        <v>11</v>
      </c>
      <c r="C223" s="2">
        <v>1915</v>
      </c>
      <c r="D223" s="2">
        <v>4</v>
      </c>
      <c r="E223" s="11">
        <v>0.0339822</v>
      </c>
      <c r="F223" s="11">
        <v>0.055881732798711024</v>
      </c>
      <c r="G223" s="24">
        <v>33.51408673630896</v>
      </c>
      <c r="H223" s="2">
        <v>105871</v>
      </c>
      <c r="I223" s="2">
        <v>3159</v>
      </c>
    </row>
    <row r="224" spans="1:9" ht="12.75">
      <c r="A224" s="2">
        <v>106</v>
      </c>
      <c r="B224" s="2" t="s">
        <v>11</v>
      </c>
      <c r="C224" s="2">
        <v>1916</v>
      </c>
      <c r="D224" s="2">
        <v>4</v>
      </c>
      <c r="E224" s="11">
        <v>0.0344537</v>
      </c>
      <c r="F224" s="11">
        <v>0.05761964689860494</v>
      </c>
      <c r="G224" s="24">
        <v>51.9806900918012</v>
      </c>
      <c r="H224" s="2">
        <v>164207</v>
      </c>
      <c r="I224" s="2">
        <v>3159</v>
      </c>
    </row>
    <row r="225" spans="1:9" ht="12.75">
      <c r="A225" s="2">
        <v>106</v>
      </c>
      <c r="B225" s="2" t="s">
        <v>11</v>
      </c>
      <c r="C225" s="2">
        <v>1917</v>
      </c>
      <c r="D225" s="2">
        <v>4</v>
      </c>
      <c r="E225" s="11">
        <v>0.0323018</v>
      </c>
      <c r="F225" s="11">
        <v>0.052685974802225394</v>
      </c>
      <c r="G225" s="24">
        <v>62.49192782526116</v>
      </c>
      <c r="H225" s="2">
        <v>197412</v>
      </c>
      <c r="I225" s="2">
        <v>3159</v>
      </c>
    </row>
    <row r="226" spans="1:9" ht="12.75">
      <c r="A226" s="2">
        <v>106</v>
      </c>
      <c r="B226" s="2" t="s">
        <v>11</v>
      </c>
      <c r="C226" s="2">
        <v>1918</v>
      </c>
      <c r="D226" s="2">
        <v>4</v>
      </c>
      <c r="E226" s="11">
        <v>0.0332981</v>
      </c>
      <c r="F226" s="11">
        <v>0.05609673391123262</v>
      </c>
      <c r="G226" s="24">
        <v>72.47325102880659</v>
      </c>
      <c r="H226" s="2">
        <v>228943</v>
      </c>
      <c r="I226" s="2">
        <v>3159</v>
      </c>
    </row>
    <row r="227" spans="1:9" ht="12.75">
      <c r="A227" s="2">
        <v>106</v>
      </c>
      <c r="B227" s="2" t="s">
        <v>42</v>
      </c>
      <c r="C227" s="2">
        <v>1914</v>
      </c>
      <c r="D227" s="2">
        <v>4</v>
      </c>
      <c r="E227" s="11">
        <v>0.0315977</v>
      </c>
      <c r="F227" s="11">
        <v>0.02860338373728316</v>
      </c>
      <c r="G227" s="24">
        <v>361.1566666666667</v>
      </c>
      <c r="H227" s="2">
        <v>108347</v>
      </c>
      <c r="I227" s="2">
        <v>300</v>
      </c>
    </row>
    <row r="228" spans="1:9" ht="12.75">
      <c r="A228" s="2">
        <v>106</v>
      </c>
      <c r="B228" s="2" t="s">
        <v>42</v>
      </c>
      <c r="C228" s="2">
        <v>1915</v>
      </c>
      <c r="D228" s="2">
        <v>4</v>
      </c>
      <c r="E228" s="11">
        <v>0.0267583</v>
      </c>
      <c r="F228" s="11">
        <v>0.013581404312474055</v>
      </c>
      <c r="G228" s="24">
        <v>165.40769230769232</v>
      </c>
      <c r="H228" s="2">
        <v>107515</v>
      </c>
      <c r="I228" s="2">
        <v>650</v>
      </c>
    </row>
    <row r="229" spans="1:9" ht="12.75">
      <c r="A229" s="2">
        <v>106</v>
      </c>
      <c r="B229" s="2" t="s">
        <v>42</v>
      </c>
      <c r="C229" s="2">
        <v>1916</v>
      </c>
      <c r="D229" s="2">
        <v>4</v>
      </c>
      <c r="E229" s="11">
        <v>0.0271163</v>
      </c>
      <c r="F229" s="11">
        <v>0.013707344371861335</v>
      </c>
      <c r="G229" s="24">
        <v>186.3523076923077</v>
      </c>
      <c r="H229" s="2">
        <v>121129</v>
      </c>
      <c r="I229" s="2">
        <v>650</v>
      </c>
    </row>
    <row r="230" spans="1:9" ht="12.75">
      <c r="A230" s="2">
        <v>106</v>
      </c>
      <c r="B230" s="2" t="s">
        <v>42</v>
      </c>
      <c r="C230" s="2">
        <v>1917</v>
      </c>
      <c r="D230" s="2">
        <v>4</v>
      </c>
      <c r="E230" s="11">
        <v>0.0284366</v>
      </c>
      <c r="F230" s="11">
        <v>0.013316864441829317</v>
      </c>
      <c r="G230" s="24">
        <v>265.25454545454545</v>
      </c>
      <c r="H230" s="2">
        <v>175068</v>
      </c>
      <c r="I230" s="2">
        <v>660</v>
      </c>
    </row>
    <row r="231" spans="1:9" ht="12.75">
      <c r="A231" s="2">
        <v>106</v>
      </c>
      <c r="B231" s="2" t="s">
        <v>42</v>
      </c>
      <c r="C231" s="2">
        <v>1918</v>
      </c>
      <c r="D231" s="2">
        <v>4</v>
      </c>
      <c r="E231" s="11">
        <v>0.0292882</v>
      </c>
      <c r="F231" s="11">
        <v>0.015267394529985795</v>
      </c>
      <c r="G231" s="24">
        <v>452.6</v>
      </c>
      <c r="H231" s="2">
        <v>298716</v>
      </c>
      <c r="I231" s="2">
        <v>660</v>
      </c>
    </row>
    <row r="232" spans="1:9" ht="12.75">
      <c r="A232" s="2">
        <v>106</v>
      </c>
      <c r="B232" s="2" t="s">
        <v>50</v>
      </c>
      <c r="C232" s="2">
        <v>1916</v>
      </c>
      <c r="D232" s="2">
        <v>4</v>
      </c>
      <c r="E232" s="11">
        <v>0.0026713</v>
      </c>
      <c r="F232" s="11">
        <v>0.002278441026784167</v>
      </c>
      <c r="G232" s="24">
        <v>51.4</v>
      </c>
      <c r="H232" s="2">
        <v>6425</v>
      </c>
      <c r="I232" s="2">
        <v>125</v>
      </c>
    </row>
    <row r="233" spans="1:9" ht="12.75">
      <c r="A233" s="2">
        <v>106</v>
      </c>
      <c r="B233" s="2" t="s">
        <v>50</v>
      </c>
      <c r="C233" s="2">
        <v>1917</v>
      </c>
      <c r="D233" s="2">
        <v>4</v>
      </c>
      <c r="E233" s="11">
        <v>0.00258</v>
      </c>
      <c r="F233" s="11">
        <v>0.002087664746476875</v>
      </c>
      <c r="G233" s="24">
        <v>63.84</v>
      </c>
      <c r="H233" s="2">
        <v>7980</v>
      </c>
      <c r="I233" s="2">
        <v>125</v>
      </c>
    </row>
    <row r="234" spans="1:9" ht="12.75">
      <c r="A234" s="2">
        <v>106</v>
      </c>
      <c r="B234" s="2" t="s">
        <v>50</v>
      </c>
      <c r="C234" s="2">
        <v>1918</v>
      </c>
      <c r="D234" s="2">
        <v>4</v>
      </c>
      <c r="E234" s="11">
        <v>0.0025926</v>
      </c>
      <c r="F234" s="11">
        <v>0.0022189813693804785</v>
      </c>
      <c r="G234" s="24">
        <v>72.056</v>
      </c>
      <c r="H234" s="2">
        <v>9007</v>
      </c>
      <c r="I234" s="2">
        <v>125</v>
      </c>
    </row>
    <row r="235" spans="1:9" ht="12.75">
      <c r="A235" s="2">
        <v>106</v>
      </c>
      <c r="B235" s="2" t="s">
        <v>48</v>
      </c>
      <c r="C235" s="2">
        <v>1916</v>
      </c>
      <c r="D235" s="2">
        <v>4</v>
      </c>
      <c r="E235" s="11">
        <v>0.0038494</v>
      </c>
      <c r="F235" s="11">
        <v>0.003945544907897658</v>
      </c>
      <c r="G235" s="24">
        <v>73.65402843601896</v>
      </c>
      <c r="H235" s="2">
        <v>15541</v>
      </c>
      <c r="I235" s="2">
        <v>211</v>
      </c>
    </row>
    <row r="236" spans="1:9" ht="12.75">
      <c r="A236" s="2">
        <v>106</v>
      </c>
      <c r="B236" s="2" t="s">
        <v>48</v>
      </c>
      <c r="C236" s="2">
        <v>1917</v>
      </c>
      <c r="D236" s="2">
        <v>4</v>
      </c>
      <c r="E236" s="11">
        <v>0.0039916</v>
      </c>
      <c r="F236" s="11">
        <v>0.00415905763457192</v>
      </c>
      <c r="G236" s="24">
        <v>71.77732793522267</v>
      </c>
      <c r="H236" s="2">
        <v>17729</v>
      </c>
      <c r="I236" s="2">
        <v>247</v>
      </c>
    </row>
    <row r="237" spans="1:9" ht="12.75">
      <c r="A237" s="2">
        <v>106</v>
      </c>
      <c r="B237" s="2" t="s">
        <v>6</v>
      </c>
      <c r="C237" s="2">
        <v>1914</v>
      </c>
      <c r="D237" s="2">
        <v>3</v>
      </c>
      <c r="E237" s="11">
        <v>0.0121495</v>
      </c>
      <c r="F237" s="20">
        <v>-9</v>
      </c>
      <c r="G237" s="24">
        <v>-9</v>
      </c>
      <c r="H237" s="2">
        <v>-9</v>
      </c>
      <c r="I237" s="2">
        <v>249</v>
      </c>
    </row>
    <row r="238" spans="1:9" ht="12.75">
      <c r="A238" s="2">
        <v>106</v>
      </c>
      <c r="B238" s="2" t="s">
        <v>6</v>
      </c>
      <c r="C238" s="2">
        <v>1915</v>
      </c>
      <c r="D238" s="2">
        <v>3</v>
      </c>
      <c r="E238" s="11">
        <v>0.0090407</v>
      </c>
      <c r="F238" s="11">
        <v>0.014438753778039421</v>
      </c>
      <c r="G238" s="24">
        <v>57.68101265822785</v>
      </c>
      <c r="H238" s="2">
        <v>45568</v>
      </c>
      <c r="I238" s="2">
        <v>790</v>
      </c>
    </row>
    <row r="239" spans="1:9" ht="12.75">
      <c r="A239" s="2">
        <v>106</v>
      </c>
      <c r="B239" s="2" t="s">
        <v>6</v>
      </c>
      <c r="C239" s="2">
        <v>1916</v>
      </c>
      <c r="D239" s="2">
        <v>3</v>
      </c>
      <c r="E239" s="11">
        <v>0.0063166</v>
      </c>
      <c r="F239" s="20">
        <v>-9</v>
      </c>
      <c r="G239" s="24">
        <v>-9</v>
      </c>
      <c r="H239" s="2">
        <v>-9</v>
      </c>
      <c r="I239" s="2">
        <v>-9</v>
      </c>
    </row>
    <row r="240" spans="1:9" ht="12.75">
      <c r="A240" s="2">
        <v>106</v>
      </c>
      <c r="B240" s="2" t="s">
        <v>6</v>
      </c>
      <c r="C240" s="2">
        <v>1917</v>
      </c>
      <c r="D240" s="2">
        <v>3</v>
      </c>
      <c r="E240" s="11">
        <v>0.0063603</v>
      </c>
      <c r="F240" s="20">
        <v>-9</v>
      </c>
      <c r="G240" s="24">
        <v>-9</v>
      </c>
      <c r="H240" s="2">
        <v>-9</v>
      </c>
      <c r="I240" s="2">
        <v>-9</v>
      </c>
    </row>
    <row r="241" spans="1:9" ht="12.75">
      <c r="A241" s="2">
        <v>106</v>
      </c>
      <c r="B241" s="2" t="s">
        <v>6</v>
      </c>
      <c r="C241" s="2">
        <v>1918</v>
      </c>
      <c r="D241" s="2">
        <v>3</v>
      </c>
      <c r="E241" s="11">
        <v>0.0066469</v>
      </c>
      <c r="F241" s="11">
        <v>0.007383489253721206</v>
      </c>
      <c r="G241" s="24">
        <v>122.05</v>
      </c>
      <c r="H241" s="2">
        <v>48820</v>
      </c>
      <c r="I241" s="2">
        <v>400</v>
      </c>
    </row>
    <row r="242" spans="1:9" ht="12.75">
      <c r="A242" s="2">
        <v>106</v>
      </c>
      <c r="B242" s="2" t="s">
        <v>20</v>
      </c>
      <c r="C242" s="2">
        <v>1914</v>
      </c>
      <c r="D242" s="2">
        <v>4</v>
      </c>
      <c r="E242" s="11">
        <v>0.1379118</v>
      </c>
      <c r="F242" s="11">
        <v>0.15096932891930645</v>
      </c>
      <c r="G242" s="24">
        <v>3155.71992481203</v>
      </c>
      <c r="H242" s="2">
        <v>1678843</v>
      </c>
      <c r="I242" s="2">
        <v>532</v>
      </c>
    </row>
    <row r="243" spans="1:9" ht="12.75">
      <c r="A243" s="2">
        <v>106</v>
      </c>
      <c r="B243" s="2" t="s">
        <v>20</v>
      </c>
      <c r="C243" s="2">
        <v>1915</v>
      </c>
      <c r="D243" s="2">
        <v>4</v>
      </c>
      <c r="E243" s="11">
        <v>0.1502266</v>
      </c>
      <c r="F243" s="11">
        <v>0.186428419553969</v>
      </c>
      <c r="G243" s="24">
        <v>1069.286896551724</v>
      </c>
      <c r="H243" s="2">
        <v>4651398</v>
      </c>
      <c r="I243" s="2">
        <v>4350</v>
      </c>
    </row>
    <row r="244" spans="1:9" ht="12.75">
      <c r="A244" s="2">
        <v>106</v>
      </c>
      <c r="B244" s="2" t="s">
        <v>20</v>
      </c>
      <c r="C244" s="2">
        <v>1916</v>
      </c>
      <c r="D244" s="2">
        <v>4</v>
      </c>
      <c r="E244" s="11">
        <v>0.1532101</v>
      </c>
      <c r="F244" s="20">
        <v>-9</v>
      </c>
      <c r="G244" s="24">
        <v>-9</v>
      </c>
      <c r="H244" s="2">
        <v>6213396</v>
      </c>
      <c r="I244" s="2">
        <v>-9</v>
      </c>
    </row>
    <row r="245" spans="1:9" ht="12.75">
      <c r="A245" s="2">
        <v>106</v>
      </c>
      <c r="B245" s="2" t="s">
        <v>20</v>
      </c>
      <c r="C245" s="2">
        <v>1917</v>
      </c>
      <c r="D245" s="2">
        <v>4</v>
      </c>
      <c r="E245" s="11">
        <v>0.1498969</v>
      </c>
      <c r="F245" s="11">
        <v>0.20026523700885968</v>
      </c>
      <c r="G245" s="24">
        <v>1715.679006772009</v>
      </c>
      <c r="H245" s="2">
        <v>7600458</v>
      </c>
      <c r="I245" s="2">
        <v>4430</v>
      </c>
    </row>
    <row r="246" spans="1:9" ht="12.75">
      <c r="A246" s="2">
        <v>106</v>
      </c>
      <c r="B246" s="2" t="s">
        <v>20</v>
      </c>
      <c r="C246" s="2">
        <v>1918</v>
      </c>
      <c r="D246" s="2">
        <v>4</v>
      </c>
      <c r="E246" s="11">
        <v>0.1427992</v>
      </c>
      <c r="F246" s="11">
        <v>0.1852342249459961</v>
      </c>
      <c r="G246" s="24">
        <v>1919.5319753671247</v>
      </c>
      <c r="H246" s="2">
        <v>8104264</v>
      </c>
      <c r="I246" s="2">
        <v>4222</v>
      </c>
    </row>
    <row r="247" spans="1:9" ht="12.75">
      <c r="A247" s="2">
        <v>106</v>
      </c>
      <c r="B247" s="2" t="s">
        <v>9</v>
      </c>
      <c r="C247" s="2">
        <v>1917</v>
      </c>
      <c r="D247" s="2">
        <v>4</v>
      </c>
      <c r="E247" s="11">
        <v>0.2440332</v>
      </c>
      <c r="F247" s="11">
        <v>0.02141115813591648</v>
      </c>
      <c r="G247" s="24">
        <v>1022.6459627329192</v>
      </c>
      <c r="H247" s="2">
        <v>658584</v>
      </c>
      <c r="I247" s="2">
        <v>644</v>
      </c>
    </row>
    <row r="248" spans="1:9" ht="12.75">
      <c r="A248" s="2">
        <v>106</v>
      </c>
      <c r="B248" s="2" t="s">
        <v>9</v>
      </c>
      <c r="C248" s="2">
        <v>1918</v>
      </c>
      <c r="D248" s="2">
        <v>4</v>
      </c>
      <c r="E248" s="11">
        <v>0.2948764</v>
      </c>
      <c r="F248" s="11">
        <v>0.14765074534294653</v>
      </c>
      <c r="G248" s="24">
        <v>2421.2033137728686</v>
      </c>
      <c r="H248" s="2">
        <v>7014226</v>
      </c>
      <c r="I248" s="2">
        <v>2897</v>
      </c>
    </row>
    <row r="249" spans="1:9" ht="12.75">
      <c r="A249" s="2">
        <v>106</v>
      </c>
      <c r="B249" s="2" t="s">
        <v>7</v>
      </c>
      <c r="C249" s="2">
        <v>1914</v>
      </c>
      <c r="D249" s="2">
        <v>4</v>
      </c>
      <c r="E249" s="11">
        <v>0.1108134</v>
      </c>
      <c r="F249" s="11">
        <v>0.15156701167867692</v>
      </c>
      <c r="G249" s="24">
        <v>648.7509462528387</v>
      </c>
      <c r="H249" s="2">
        <v>857000</v>
      </c>
      <c r="I249" s="2">
        <v>1321</v>
      </c>
    </row>
    <row r="250" spans="1:9" ht="12.75">
      <c r="A250" s="2">
        <v>106</v>
      </c>
      <c r="B250" s="2" t="s">
        <v>7</v>
      </c>
      <c r="C250" s="2">
        <v>1915</v>
      </c>
      <c r="D250" s="2">
        <v>4</v>
      </c>
      <c r="E250" s="11">
        <v>0.1233457</v>
      </c>
      <c r="F250" s="11">
        <v>0.20273953956739035</v>
      </c>
      <c r="G250" s="24">
        <v>822.5454545454545</v>
      </c>
      <c r="H250" s="2">
        <v>4524000</v>
      </c>
      <c r="I250" s="2">
        <v>5500</v>
      </c>
    </row>
    <row r="251" spans="1:9" ht="12.75">
      <c r="A251" s="2">
        <v>106</v>
      </c>
      <c r="B251" s="2" t="s">
        <v>7</v>
      </c>
      <c r="C251" s="2">
        <v>1916</v>
      </c>
      <c r="D251" s="2">
        <v>4</v>
      </c>
      <c r="E251" s="11">
        <v>0.1450898</v>
      </c>
      <c r="F251" s="11">
        <v>0.27886587587591094</v>
      </c>
      <c r="G251" s="24">
        <v>398.4403669724771</v>
      </c>
      <c r="H251" s="2">
        <v>4343000</v>
      </c>
      <c r="I251" s="2">
        <v>10900</v>
      </c>
    </row>
    <row r="252" spans="1:9" ht="12.75">
      <c r="A252" s="2">
        <v>106</v>
      </c>
      <c r="B252" s="2" t="s">
        <v>7</v>
      </c>
      <c r="C252" s="2">
        <v>1917</v>
      </c>
      <c r="D252" s="2">
        <v>4</v>
      </c>
      <c r="E252" s="11">
        <v>0.117223</v>
      </c>
      <c r="F252" s="11">
        <v>0.2108938851343003</v>
      </c>
      <c r="G252" s="24">
        <v>446.4088397790055</v>
      </c>
      <c r="H252" s="2">
        <v>4040000</v>
      </c>
      <c r="I252" s="2">
        <v>9050</v>
      </c>
    </row>
    <row r="253" spans="1:9" ht="12.75">
      <c r="A253" s="2">
        <v>106</v>
      </c>
      <c r="B253" s="2" t="s">
        <v>47</v>
      </c>
      <c r="C253" s="2">
        <v>1914</v>
      </c>
      <c r="D253" s="2">
        <v>2</v>
      </c>
      <c r="E253" s="11">
        <v>0.0018857</v>
      </c>
      <c r="F253" s="11">
        <v>0.00319092299350649</v>
      </c>
      <c r="G253" s="24">
        <v>101.36585365853658</v>
      </c>
      <c r="H253" s="2">
        <v>4156</v>
      </c>
      <c r="I253" s="2">
        <v>41</v>
      </c>
    </row>
    <row r="254" spans="1:9" ht="12.75">
      <c r="A254" s="2">
        <v>106</v>
      </c>
      <c r="B254" s="2" t="s">
        <v>47</v>
      </c>
      <c r="C254" s="2">
        <v>1915</v>
      </c>
      <c r="D254" s="2">
        <v>2</v>
      </c>
      <c r="E254" s="11">
        <v>0.0014046</v>
      </c>
      <c r="F254" s="11">
        <v>0.0016542189112370832</v>
      </c>
      <c r="G254" s="24">
        <v>115.96428571428571</v>
      </c>
      <c r="H254" s="2">
        <v>9741</v>
      </c>
      <c r="I254" s="2">
        <v>84</v>
      </c>
    </row>
    <row r="255" spans="1:9" ht="12.75">
      <c r="A255" s="2">
        <v>106</v>
      </c>
      <c r="B255" s="2" t="s">
        <v>47</v>
      </c>
      <c r="C255" s="2">
        <v>1916</v>
      </c>
      <c r="D255" s="2">
        <v>2</v>
      </c>
      <c r="E255" s="11">
        <v>0.0015532</v>
      </c>
      <c r="F255" s="11">
        <v>0.0020021701739827255</v>
      </c>
      <c r="G255" s="24">
        <v>117.51960784313725</v>
      </c>
      <c r="H255" s="2">
        <v>11987</v>
      </c>
      <c r="I255" s="2">
        <v>102</v>
      </c>
    </row>
    <row r="256" spans="1:9" ht="12.75">
      <c r="A256" s="2">
        <v>106</v>
      </c>
      <c r="B256" s="2" t="s">
        <v>47</v>
      </c>
      <c r="C256" s="2">
        <v>1917</v>
      </c>
      <c r="D256" s="2">
        <v>2</v>
      </c>
      <c r="E256" s="11">
        <v>0.0018316</v>
      </c>
      <c r="F256" s="11">
        <v>0.0027232681396704953</v>
      </c>
      <c r="G256" s="24">
        <v>107.62179487179488</v>
      </c>
      <c r="H256" s="2">
        <v>16789</v>
      </c>
      <c r="I256" s="2">
        <v>156</v>
      </c>
    </row>
    <row r="257" spans="1:9" s="3" customFormat="1" ht="13.5" thickBot="1">
      <c r="A257" s="3">
        <v>106</v>
      </c>
      <c r="B257" s="3" t="s">
        <v>47</v>
      </c>
      <c r="C257" s="3">
        <v>1918</v>
      </c>
      <c r="D257" s="3">
        <v>2</v>
      </c>
      <c r="E257" s="6">
        <v>0.0021592</v>
      </c>
      <c r="F257" s="6">
        <v>0.003648174234620681</v>
      </c>
      <c r="G257" s="25">
        <v>100.22388059701493</v>
      </c>
      <c r="H257" s="3">
        <v>20145</v>
      </c>
      <c r="I257" s="3">
        <v>201</v>
      </c>
    </row>
    <row r="258" spans="1:9" ht="13.5" thickTop="1">
      <c r="A258" s="2">
        <v>109</v>
      </c>
      <c r="B258" s="2" t="s">
        <v>51</v>
      </c>
      <c r="C258" s="2">
        <v>1919</v>
      </c>
      <c r="D258" s="2">
        <v>2</v>
      </c>
      <c r="E258" s="11">
        <v>0.0188027</v>
      </c>
      <c r="F258" s="20">
        <v>-9</v>
      </c>
      <c r="G258" s="24">
        <v>-9</v>
      </c>
      <c r="H258" s="2">
        <v>-9</v>
      </c>
      <c r="I258" s="2">
        <v>300</v>
      </c>
    </row>
    <row r="259" spans="1:9" ht="12.75">
      <c r="A259" s="2">
        <v>109</v>
      </c>
      <c r="B259" s="2" t="s">
        <v>51</v>
      </c>
      <c r="C259" s="2">
        <v>1920</v>
      </c>
      <c r="D259" s="2">
        <v>2</v>
      </c>
      <c r="E259" s="11">
        <v>0.0271653</v>
      </c>
      <c r="F259" s="11">
        <v>0.04385818257291064</v>
      </c>
      <c r="G259" s="24">
        <v>14.08004158004158</v>
      </c>
      <c r="H259" s="2">
        <v>13545</v>
      </c>
      <c r="I259" s="2">
        <v>962</v>
      </c>
    </row>
    <row r="260" spans="1:9" ht="12.75">
      <c r="A260" s="2">
        <v>109</v>
      </c>
      <c r="B260" s="2" t="s">
        <v>7</v>
      </c>
      <c r="C260" s="2">
        <v>1919</v>
      </c>
      <c r="D260" s="2">
        <v>1</v>
      </c>
      <c r="E260" s="11">
        <v>0.0631666</v>
      </c>
      <c r="F260" s="11">
        <v>0.10667689780394352</v>
      </c>
      <c r="G260" s="24">
        <v>914.6445161290322</v>
      </c>
      <c r="H260" s="2">
        <v>1417699</v>
      </c>
      <c r="I260" s="2">
        <v>1550</v>
      </c>
    </row>
    <row r="261" spans="1:9" s="3" customFormat="1" ht="13.5" thickBot="1">
      <c r="A261" s="3">
        <v>109</v>
      </c>
      <c r="B261" s="3" t="s">
        <v>7</v>
      </c>
      <c r="C261" s="3">
        <v>1920</v>
      </c>
      <c r="D261" s="3">
        <v>1</v>
      </c>
      <c r="E261" s="6">
        <v>0.1032007</v>
      </c>
      <c r="F261" s="6">
        <v>0.23093177033909534</v>
      </c>
      <c r="G261" s="25">
        <v>388.0085245901639</v>
      </c>
      <c r="H261" s="3">
        <v>1183426</v>
      </c>
      <c r="I261" s="3">
        <v>3050</v>
      </c>
    </row>
    <row r="262" spans="1:9" ht="13.5" thickTop="1">
      <c r="A262" s="2">
        <v>112</v>
      </c>
      <c r="B262" s="2" t="s">
        <v>52</v>
      </c>
      <c r="C262" s="2">
        <v>1919</v>
      </c>
      <c r="D262" s="2">
        <v>1</v>
      </c>
      <c r="E262" s="11">
        <v>0.0106042</v>
      </c>
      <c r="F262" s="11">
        <v>0.006641490241906635</v>
      </c>
      <c r="G262" s="24">
        <v>144.94</v>
      </c>
      <c r="H262" s="2">
        <v>21741</v>
      </c>
      <c r="I262" s="2">
        <v>150</v>
      </c>
    </row>
    <row r="263" spans="1:9" ht="12.75">
      <c r="A263" s="2">
        <v>112</v>
      </c>
      <c r="B263" s="2" t="s">
        <v>53</v>
      </c>
      <c r="C263" s="2">
        <v>1919</v>
      </c>
      <c r="D263" s="2">
        <v>2</v>
      </c>
      <c r="E263" s="11">
        <v>0.0037849</v>
      </c>
      <c r="F263" s="11">
        <v>0.0013763140873085762</v>
      </c>
      <c r="G263" s="24">
        <v>354.962962962963</v>
      </c>
      <c r="H263" s="2">
        <v>9584</v>
      </c>
      <c r="I263" s="2">
        <v>27</v>
      </c>
    </row>
    <row r="264" spans="1:9" s="3" customFormat="1" ht="13.5" thickBot="1">
      <c r="A264" s="3">
        <v>112</v>
      </c>
      <c r="B264" s="3" t="s">
        <v>48</v>
      </c>
      <c r="C264" s="3">
        <v>1919</v>
      </c>
      <c r="D264" s="3">
        <v>1</v>
      </c>
      <c r="E264" s="6">
        <v>0.0072196</v>
      </c>
      <c r="F264" s="6">
        <v>0.012362546708086425</v>
      </c>
      <c r="G264" s="25">
        <v>84.13698630136986</v>
      </c>
      <c r="H264" s="3">
        <v>24568</v>
      </c>
      <c r="I264" s="3">
        <v>292</v>
      </c>
    </row>
    <row r="265" spans="1:9" ht="13.5" thickTop="1">
      <c r="A265" s="2">
        <v>115</v>
      </c>
      <c r="B265" s="2" t="s">
        <v>43</v>
      </c>
      <c r="C265" s="2">
        <v>1919</v>
      </c>
      <c r="D265" s="2">
        <v>1</v>
      </c>
      <c r="E265" s="11">
        <v>0.0027839</v>
      </c>
      <c r="F265" s="11">
        <v>0.003998146856090226</v>
      </c>
      <c r="G265" s="24">
        <v>918.0862068965517</v>
      </c>
      <c r="H265" s="2">
        <v>53249</v>
      </c>
      <c r="I265" s="2">
        <v>58</v>
      </c>
    </row>
    <row r="266" spans="1:9" ht="12.75">
      <c r="A266" s="2">
        <v>115</v>
      </c>
      <c r="B266" s="2" t="s">
        <v>43</v>
      </c>
      <c r="C266" s="2">
        <v>1920</v>
      </c>
      <c r="D266" s="2">
        <v>1</v>
      </c>
      <c r="E266" s="11">
        <v>0.0041058</v>
      </c>
      <c r="F266" s="11">
        <v>0.008022554171483232</v>
      </c>
      <c r="G266" s="24">
        <v>980.2</v>
      </c>
      <c r="H266" s="2">
        <v>63713</v>
      </c>
      <c r="I266" s="2">
        <v>65</v>
      </c>
    </row>
    <row r="267" spans="1:9" ht="12.75">
      <c r="A267" s="2">
        <v>115</v>
      </c>
      <c r="B267" s="2" t="s">
        <v>43</v>
      </c>
      <c r="C267" s="2">
        <v>1921</v>
      </c>
      <c r="D267" s="2">
        <v>1</v>
      </c>
      <c r="E267" s="11">
        <v>0.0068569</v>
      </c>
      <c r="F267" s="11">
        <v>0.016247946955701233</v>
      </c>
      <c r="G267" s="24">
        <v>1994.1805555555557</v>
      </c>
      <c r="H267" s="2">
        <v>143581</v>
      </c>
      <c r="I267" s="2">
        <v>72</v>
      </c>
    </row>
    <row r="268" spans="1:9" ht="12.75">
      <c r="A268" s="2">
        <v>115</v>
      </c>
      <c r="B268" s="2" t="s">
        <v>43</v>
      </c>
      <c r="C268" s="2">
        <v>1922</v>
      </c>
      <c r="D268" s="2">
        <v>1</v>
      </c>
      <c r="E268" s="11">
        <v>0.0058948</v>
      </c>
      <c r="F268" s="11">
        <v>0.013389276405815675</v>
      </c>
      <c r="G268" s="24">
        <v>1204.9113924050632</v>
      </c>
      <c r="H268" s="2">
        <v>95188</v>
      </c>
      <c r="I268" s="2">
        <v>79</v>
      </c>
    </row>
    <row r="269" spans="1:9" ht="12.75">
      <c r="A269" s="2">
        <v>115</v>
      </c>
      <c r="B269" s="2" t="s">
        <v>6</v>
      </c>
      <c r="C269" s="2">
        <v>1919</v>
      </c>
      <c r="D269" s="2">
        <v>2</v>
      </c>
      <c r="E269" s="11">
        <v>0.0058226</v>
      </c>
      <c r="F269" s="11">
        <v>0.006184659463894092</v>
      </c>
      <c r="G269" s="24">
        <v>259.90697674418607</v>
      </c>
      <c r="H269" s="2">
        <v>33528</v>
      </c>
      <c r="I269" s="2">
        <v>129</v>
      </c>
    </row>
    <row r="270" spans="1:9" ht="12.75">
      <c r="A270" s="2">
        <v>115</v>
      </c>
      <c r="B270" s="2" t="s">
        <v>6</v>
      </c>
      <c r="C270" s="2">
        <v>1920</v>
      </c>
      <c r="D270" s="2">
        <v>2</v>
      </c>
      <c r="E270" s="11">
        <v>0.0052216</v>
      </c>
      <c r="F270" s="20">
        <v>-9</v>
      </c>
      <c r="G270" s="24">
        <v>-9</v>
      </c>
      <c r="H270" s="2">
        <v>-9</v>
      </c>
      <c r="I270" s="2">
        <v>109</v>
      </c>
    </row>
    <row r="271" spans="1:9" ht="12.75">
      <c r="A271" s="2">
        <v>115</v>
      </c>
      <c r="B271" s="2" t="s">
        <v>6</v>
      </c>
      <c r="C271" s="2">
        <v>1921</v>
      </c>
      <c r="D271" s="2">
        <v>2</v>
      </c>
      <c r="E271" s="11">
        <v>0.0062324</v>
      </c>
      <c r="F271" s="20">
        <v>-9</v>
      </c>
      <c r="G271" s="24">
        <v>-9</v>
      </c>
      <c r="H271" s="2">
        <v>-9</v>
      </c>
      <c r="I271" s="2">
        <v>169</v>
      </c>
    </row>
    <row r="272" spans="1:9" s="3" customFormat="1" ht="13.5" thickBot="1">
      <c r="A272" s="3">
        <v>115</v>
      </c>
      <c r="B272" s="3" t="s">
        <v>6</v>
      </c>
      <c r="C272" s="3">
        <v>1922</v>
      </c>
      <c r="D272" s="3">
        <v>2</v>
      </c>
      <c r="E272" s="6">
        <v>0.0076763</v>
      </c>
      <c r="F272" s="19">
        <v>-9</v>
      </c>
      <c r="G272" s="25">
        <v>-9</v>
      </c>
      <c r="H272" s="3">
        <v>-9</v>
      </c>
      <c r="I272" s="3">
        <v>209</v>
      </c>
    </row>
    <row r="273" spans="1:9" ht="13.5" thickTop="1">
      <c r="A273" s="2">
        <v>116</v>
      </c>
      <c r="B273" s="2" t="s">
        <v>4</v>
      </c>
      <c r="C273" s="2">
        <v>1919</v>
      </c>
      <c r="D273" s="2">
        <v>1</v>
      </c>
      <c r="E273" s="11">
        <v>0.0613224</v>
      </c>
      <c r="F273" s="11">
        <v>0.11398516644916679</v>
      </c>
      <c r="G273" s="24">
        <v>268.49788494077836</v>
      </c>
      <c r="H273" s="2">
        <v>634729</v>
      </c>
      <c r="I273" s="2">
        <v>2364</v>
      </c>
    </row>
    <row r="274" spans="1:9" ht="12.75">
      <c r="A274" s="2">
        <v>116</v>
      </c>
      <c r="B274" s="2" t="s">
        <v>4</v>
      </c>
      <c r="C274" s="2">
        <v>1920</v>
      </c>
      <c r="D274" s="2">
        <v>1</v>
      </c>
      <c r="E274" s="11">
        <v>0.0581747</v>
      </c>
      <c r="F274" s="11">
        <v>0.09392929438914643</v>
      </c>
      <c r="G274" s="24">
        <v>248.3939601921757</v>
      </c>
      <c r="H274" s="2">
        <v>361910</v>
      </c>
      <c r="I274" s="2">
        <v>1457</v>
      </c>
    </row>
    <row r="275" spans="1:9" ht="12.75">
      <c r="A275" s="2">
        <v>116</v>
      </c>
      <c r="B275" s="2" t="s">
        <v>4</v>
      </c>
      <c r="C275" s="2">
        <v>1921</v>
      </c>
      <c r="D275" s="2">
        <v>1</v>
      </c>
      <c r="E275" s="11">
        <v>0.0501187</v>
      </c>
      <c r="F275" s="11">
        <v>0.05313094706466098</v>
      </c>
      <c r="G275" s="24">
        <v>582.2193784277879</v>
      </c>
      <c r="H275" s="2">
        <v>318474</v>
      </c>
      <c r="I275" s="2">
        <v>547</v>
      </c>
    </row>
    <row r="276" spans="1:9" ht="12.75">
      <c r="A276" s="2">
        <v>116</v>
      </c>
      <c r="B276" s="2" t="s">
        <v>6</v>
      </c>
      <c r="C276" s="2">
        <v>1919</v>
      </c>
      <c r="D276" s="2">
        <v>2</v>
      </c>
      <c r="E276" s="11">
        <v>0.0058226</v>
      </c>
      <c r="F276" s="11">
        <v>0.006184659463894092</v>
      </c>
      <c r="G276" s="24">
        <v>259.90697674418607</v>
      </c>
      <c r="H276" s="2">
        <v>33528</v>
      </c>
      <c r="I276" s="2">
        <v>129</v>
      </c>
    </row>
    <row r="277" spans="1:9" ht="12.75">
      <c r="A277" s="2">
        <v>116</v>
      </c>
      <c r="B277" s="2" t="s">
        <v>6</v>
      </c>
      <c r="C277" s="2">
        <v>1920</v>
      </c>
      <c r="D277" s="2">
        <v>2</v>
      </c>
      <c r="E277" s="11">
        <v>0.0052216</v>
      </c>
      <c r="F277" s="20">
        <v>-9</v>
      </c>
      <c r="G277" s="24">
        <v>-9</v>
      </c>
      <c r="H277" s="2">
        <v>-9</v>
      </c>
      <c r="I277" s="2">
        <v>109</v>
      </c>
    </row>
    <row r="278" spans="1:9" s="3" customFormat="1" ht="13.5" thickBot="1">
      <c r="A278" s="3">
        <v>116</v>
      </c>
      <c r="B278" s="3" t="s">
        <v>6</v>
      </c>
      <c r="C278" s="3">
        <v>1921</v>
      </c>
      <c r="D278" s="3">
        <v>2</v>
      </c>
      <c r="E278" s="6">
        <v>0.0062324</v>
      </c>
      <c r="F278" s="19">
        <v>-9</v>
      </c>
      <c r="G278" s="25">
        <v>-9</v>
      </c>
      <c r="H278" s="3">
        <v>-9</v>
      </c>
      <c r="I278" s="3">
        <v>169</v>
      </c>
    </row>
    <row r="279" spans="1:9" ht="13.5" thickTop="1">
      <c r="A279" s="2">
        <v>117</v>
      </c>
      <c r="B279" s="2" t="s">
        <v>54</v>
      </c>
      <c r="C279" s="2">
        <v>1920</v>
      </c>
      <c r="D279" s="2">
        <v>2</v>
      </c>
      <c r="E279" s="11">
        <v>0.0014884</v>
      </c>
      <c r="F279" s="11">
        <v>0.0026668768695673377</v>
      </c>
      <c r="G279" s="24">
        <v>110.24</v>
      </c>
      <c r="H279" s="2">
        <v>5512</v>
      </c>
      <c r="I279" s="2">
        <v>50</v>
      </c>
    </row>
    <row r="280" spans="1:9" s="3" customFormat="1" ht="13.5" thickBot="1">
      <c r="A280" s="3">
        <v>117</v>
      </c>
      <c r="B280" s="3" t="s">
        <v>51</v>
      </c>
      <c r="C280" s="3">
        <v>1920</v>
      </c>
      <c r="D280" s="3">
        <v>1</v>
      </c>
      <c r="E280" s="6">
        <v>0.0271653</v>
      </c>
      <c r="F280" s="6">
        <v>0.04385818257291064</v>
      </c>
      <c r="G280" s="25">
        <v>14.08004158004158</v>
      </c>
      <c r="H280" s="3">
        <v>13545</v>
      </c>
      <c r="I280" s="3">
        <v>962</v>
      </c>
    </row>
    <row r="281" spans="1:9" ht="13.5" thickTop="1">
      <c r="A281" s="2">
        <v>118</v>
      </c>
      <c r="B281" s="2" t="s">
        <v>40</v>
      </c>
      <c r="C281" s="2">
        <v>1929</v>
      </c>
      <c r="D281" s="2">
        <v>2</v>
      </c>
      <c r="E281" s="11">
        <v>0.1266302</v>
      </c>
      <c r="F281" s="11">
        <v>0.1523889443407284</v>
      </c>
      <c r="G281" s="24">
        <v>65.65</v>
      </c>
      <c r="H281" s="2">
        <v>111605</v>
      </c>
      <c r="I281" s="2">
        <v>1700</v>
      </c>
    </row>
    <row r="282" spans="1:9" s="3" customFormat="1" ht="13.5" thickBot="1">
      <c r="A282" s="3">
        <v>118</v>
      </c>
      <c r="B282" s="3" t="s">
        <v>7</v>
      </c>
      <c r="C282" s="3">
        <v>1929</v>
      </c>
      <c r="D282" s="3">
        <v>1</v>
      </c>
      <c r="E282" s="6">
        <v>0.1337485</v>
      </c>
      <c r="F282" s="6">
        <v>0.27433296385608635</v>
      </c>
      <c r="G282" s="25">
        <v>4979.930604982206</v>
      </c>
      <c r="H282" s="3">
        <v>2798721</v>
      </c>
      <c r="I282" s="3">
        <v>562</v>
      </c>
    </row>
    <row r="283" spans="1:9" ht="13.5" thickTop="1">
      <c r="A283" s="2">
        <v>121</v>
      </c>
      <c r="B283" s="2" t="s">
        <v>40</v>
      </c>
      <c r="C283" s="2">
        <v>1931</v>
      </c>
      <c r="D283" s="2">
        <v>2</v>
      </c>
      <c r="E283" s="11">
        <v>0.1254375</v>
      </c>
      <c r="F283" s="11">
        <v>0.14866834063428694</v>
      </c>
      <c r="G283" s="24">
        <v>43.16529411764706</v>
      </c>
      <c r="H283" s="2">
        <v>73381</v>
      </c>
      <c r="I283" s="2">
        <v>1700</v>
      </c>
    </row>
    <row r="284" spans="1:9" ht="12.75">
      <c r="A284" s="2">
        <v>121</v>
      </c>
      <c r="B284" s="2" t="s">
        <v>40</v>
      </c>
      <c r="C284" s="2">
        <v>1932</v>
      </c>
      <c r="D284" s="2">
        <v>2</v>
      </c>
      <c r="E284" s="11">
        <v>0.1255073</v>
      </c>
      <c r="F284" s="11">
        <v>0.1492526552397925</v>
      </c>
      <c r="G284" s="24">
        <v>44.43588235294118</v>
      </c>
      <c r="H284" s="2">
        <v>75541</v>
      </c>
      <c r="I284" s="2">
        <v>1700</v>
      </c>
    </row>
    <row r="285" spans="1:9" ht="12.75">
      <c r="A285" s="2">
        <v>121</v>
      </c>
      <c r="B285" s="2" t="s">
        <v>40</v>
      </c>
      <c r="C285" s="2">
        <v>1933</v>
      </c>
      <c r="D285" s="2">
        <v>2</v>
      </c>
      <c r="E285" s="11">
        <v>0.1225847</v>
      </c>
      <c r="F285" s="11">
        <v>0.14111357891775006</v>
      </c>
      <c r="G285" s="24">
        <v>63.913529411764706</v>
      </c>
      <c r="H285" s="2">
        <v>108653</v>
      </c>
      <c r="I285" s="2">
        <v>1700</v>
      </c>
    </row>
    <row r="286" spans="1:9" ht="12.75">
      <c r="A286" s="2">
        <v>121</v>
      </c>
      <c r="B286" s="2" t="s">
        <v>42</v>
      </c>
      <c r="C286" s="2">
        <v>1931</v>
      </c>
      <c r="D286" s="2">
        <v>1</v>
      </c>
      <c r="E286" s="11">
        <v>0.0411423</v>
      </c>
      <c r="F286" s="11">
        <v>0.04103232805414611</v>
      </c>
      <c r="G286" s="24">
        <v>760.8767123287671</v>
      </c>
      <c r="H286" s="2">
        <v>222176</v>
      </c>
      <c r="I286" s="2">
        <v>292</v>
      </c>
    </row>
    <row r="287" spans="1:9" ht="12.75">
      <c r="A287" s="2">
        <v>121</v>
      </c>
      <c r="B287" s="2" t="s">
        <v>42</v>
      </c>
      <c r="C287" s="2">
        <v>1932</v>
      </c>
      <c r="D287" s="2">
        <v>1</v>
      </c>
      <c r="E287" s="11">
        <v>0.0488892</v>
      </c>
      <c r="F287" s="11">
        <v>0.05015424507579974</v>
      </c>
      <c r="G287" s="24">
        <v>538.4810810810811</v>
      </c>
      <c r="H287" s="2">
        <v>199238</v>
      </c>
      <c r="I287" s="2">
        <v>370</v>
      </c>
    </row>
    <row r="288" spans="1:9" s="3" customFormat="1" ht="13.5" thickBot="1">
      <c r="A288" s="3">
        <v>121</v>
      </c>
      <c r="B288" s="3" t="s">
        <v>42</v>
      </c>
      <c r="C288" s="3">
        <v>1933</v>
      </c>
      <c r="D288" s="3">
        <v>1</v>
      </c>
      <c r="E288" s="6">
        <v>0.0491846</v>
      </c>
      <c r="F288" s="6">
        <v>0.04825581203736891</v>
      </c>
      <c r="G288" s="25">
        <v>593.4285714285714</v>
      </c>
      <c r="H288" s="3">
        <v>220162</v>
      </c>
      <c r="I288" s="3">
        <v>371</v>
      </c>
    </row>
    <row r="289" spans="1:9" ht="13.5" thickTop="1">
      <c r="A289" s="2">
        <v>124</v>
      </c>
      <c r="B289" s="2" t="s">
        <v>38</v>
      </c>
      <c r="C289" s="2">
        <v>1932</v>
      </c>
      <c r="D289" s="2">
        <v>2</v>
      </c>
      <c r="E289" s="11">
        <v>0.0007155</v>
      </c>
      <c r="F289" s="11">
        <v>0.0008655042863668584</v>
      </c>
      <c r="G289" s="24">
        <v>415.2857142857143</v>
      </c>
      <c r="H289" s="2">
        <v>2907</v>
      </c>
      <c r="I289" s="2">
        <v>7</v>
      </c>
    </row>
    <row r="290" spans="1:9" ht="12.75">
      <c r="A290" s="2">
        <v>124</v>
      </c>
      <c r="B290" s="2" t="s">
        <v>38</v>
      </c>
      <c r="C290" s="2">
        <v>1933</v>
      </c>
      <c r="D290" s="2">
        <v>2</v>
      </c>
      <c r="E290" s="11">
        <v>0.0014096</v>
      </c>
      <c r="F290" s="11">
        <v>0.0029062768958016258</v>
      </c>
      <c r="G290" s="24">
        <v>764.95</v>
      </c>
      <c r="H290" s="2">
        <v>15299</v>
      </c>
      <c r="I290" s="2">
        <v>20</v>
      </c>
    </row>
    <row r="291" spans="1:9" ht="12.75">
      <c r="A291" s="2">
        <v>124</v>
      </c>
      <c r="B291" s="2" t="s">
        <v>38</v>
      </c>
      <c r="C291" s="2">
        <v>1934</v>
      </c>
      <c r="D291" s="2">
        <v>2</v>
      </c>
      <c r="E291" s="11">
        <v>0.0015641</v>
      </c>
      <c r="F291" s="11">
        <v>0.0033305167322138837</v>
      </c>
      <c r="G291" s="24">
        <v>1166.3478260869565</v>
      </c>
      <c r="H291" s="2">
        <v>26826</v>
      </c>
      <c r="I291" s="2">
        <v>23</v>
      </c>
    </row>
    <row r="292" spans="1:9" ht="12.75">
      <c r="A292" s="2">
        <v>124</v>
      </c>
      <c r="B292" s="2" t="s">
        <v>38</v>
      </c>
      <c r="C292" s="2">
        <v>1935</v>
      </c>
      <c r="D292" s="2">
        <v>2</v>
      </c>
      <c r="E292" s="11">
        <v>0.0018463</v>
      </c>
      <c r="F292" s="11">
        <v>0.004140749963977332</v>
      </c>
      <c r="G292" s="24">
        <v>922.8571428571429</v>
      </c>
      <c r="H292" s="2">
        <v>38760</v>
      </c>
      <c r="I292" s="2">
        <v>42</v>
      </c>
    </row>
    <row r="293" spans="1:9" ht="12.75">
      <c r="A293" s="2">
        <v>124</v>
      </c>
      <c r="B293" s="2" t="s">
        <v>25</v>
      </c>
      <c r="C293" s="2">
        <v>1932</v>
      </c>
      <c r="D293" s="2">
        <v>1</v>
      </c>
      <c r="E293" s="11">
        <v>0.0003539</v>
      </c>
      <c r="F293" s="11">
        <v>0.00042565598322994596</v>
      </c>
      <c r="G293" s="24">
        <v>604</v>
      </c>
      <c r="H293" s="2">
        <v>1812</v>
      </c>
      <c r="I293" s="2">
        <v>3</v>
      </c>
    </row>
    <row r="294" spans="1:9" ht="12.75">
      <c r="A294" s="2">
        <v>124</v>
      </c>
      <c r="B294" s="2" t="s">
        <v>25</v>
      </c>
      <c r="C294" s="2">
        <v>1933</v>
      </c>
      <c r="D294" s="2">
        <v>1</v>
      </c>
      <c r="E294" s="11">
        <v>0.0007815</v>
      </c>
      <c r="F294" s="11">
        <v>0.001707595898170547</v>
      </c>
      <c r="G294" s="24">
        <v>90.6</v>
      </c>
      <c r="H294" s="2">
        <v>1812</v>
      </c>
      <c r="I294" s="2">
        <v>20</v>
      </c>
    </row>
    <row r="295" spans="1:9" ht="12.75">
      <c r="A295" s="2">
        <v>124</v>
      </c>
      <c r="B295" s="2" t="s">
        <v>25</v>
      </c>
      <c r="C295" s="2">
        <v>1934</v>
      </c>
      <c r="D295" s="2">
        <v>1</v>
      </c>
      <c r="E295" s="11">
        <v>0.0008151</v>
      </c>
      <c r="F295" s="11">
        <v>0.0018037802873080912</v>
      </c>
      <c r="G295" s="24">
        <v>138.13636363636363</v>
      </c>
      <c r="H295" s="2">
        <v>3039</v>
      </c>
      <c r="I295" s="2">
        <v>22</v>
      </c>
    </row>
    <row r="296" spans="1:9" s="3" customFormat="1" ht="13.5" thickBot="1">
      <c r="A296" s="3">
        <v>124</v>
      </c>
      <c r="B296" s="3" t="s">
        <v>25</v>
      </c>
      <c r="C296" s="3">
        <v>1935</v>
      </c>
      <c r="D296" s="3">
        <v>1</v>
      </c>
      <c r="E296" s="6">
        <v>0.0006086</v>
      </c>
      <c r="F296" s="6">
        <v>0.001185721452438055</v>
      </c>
      <c r="G296" s="25">
        <v>168.83333333333334</v>
      </c>
      <c r="H296" s="3">
        <v>3039</v>
      </c>
      <c r="I296" s="3">
        <v>18</v>
      </c>
    </row>
    <row r="297" spans="1:9" ht="13.5" thickTop="1">
      <c r="A297" s="2">
        <v>125</v>
      </c>
      <c r="B297" s="2" t="s">
        <v>55</v>
      </c>
      <c r="C297" s="2">
        <v>1934</v>
      </c>
      <c r="D297" s="2">
        <v>1</v>
      </c>
      <c r="E297" s="11">
        <v>0.0005336</v>
      </c>
      <c r="F297" s="20">
        <v>-9</v>
      </c>
      <c r="G297" s="24">
        <v>-9</v>
      </c>
      <c r="H297" s="2">
        <v>-9</v>
      </c>
      <c r="I297" s="2">
        <v>4</v>
      </c>
    </row>
    <row r="298" spans="1:9" s="3" customFormat="1" ht="13.5" thickBot="1">
      <c r="A298" s="3">
        <v>125</v>
      </c>
      <c r="B298" s="3" t="s">
        <v>56</v>
      </c>
      <c r="C298" s="3">
        <v>1934</v>
      </c>
      <c r="D298" s="3">
        <v>2</v>
      </c>
      <c r="E298" s="6">
        <v>0.0008934</v>
      </c>
      <c r="F298" s="19">
        <v>-9</v>
      </c>
      <c r="G298" s="25">
        <v>-9</v>
      </c>
      <c r="H298" s="3">
        <v>-9</v>
      </c>
      <c r="I298" s="3">
        <v>18</v>
      </c>
    </row>
    <row r="299" spans="1:9" ht="13.5" thickTop="1">
      <c r="A299" s="2">
        <v>127</v>
      </c>
      <c r="B299" s="2" t="s">
        <v>57</v>
      </c>
      <c r="C299" s="2">
        <v>1935</v>
      </c>
      <c r="D299" s="2">
        <v>2</v>
      </c>
      <c r="E299" s="11">
        <v>0.0042804</v>
      </c>
      <c r="F299" s="20">
        <v>-9</v>
      </c>
      <c r="G299" s="24">
        <v>-9</v>
      </c>
      <c r="H299" s="2">
        <v>-9</v>
      </c>
      <c r="I299" s="2">
        <v>100</v>
      </c>
    </row>
    <row r="300" spans="1:9" ht="12.75">
      <c r="A300" s="2">
        <v>127</v>
      </c>
      <c r="B300" s="2" t="s">
        <v>57</v>
      </c>
      <c r="C300" s="2">
        <v>1936</v>
      </c>
      <c r="D300" s="2">
        <v>2</v>
      </c>
      <c r="E300" s="11">
        <v>0.0137471</v>
      </c>
      <c r="F300" s="20">
        <v>-9</v>
      </c>
      <c r="G300" s="24">
        <v>-9</v>
      </c>
      <c r="H300" s="2">
        <v>-9</v>
      </c>
      <c r="I300" s="2">
        <v>500</v>
      </c>
    </row>
    <row r="301" spans="1:9" ht="12.75">
      <c r="A301" s="2">
        <v>127</v>
      </c>
      <c r="B301" s="2" t="s">
        <v>11</v>
      </c>
      <c r="C301" s="2">
        <v>1935</v>
      </c>
      <c r="D301" s="2">
        <v>1</v>
      </c>
      <c r="E301" s="11">
        <v>0.0511954</v>
      </c>
      <c r="F301" s="11">
        <v>0.10307093555659393</v>
      </c>
      <c r="G301" s="24">
        <v>372.013768115942</v>
      </c>
      <c r="H301" s="2">
        <v>513379</v>
      </c>
      <c r="I301" s="2">
        <v>1380</v>
      </c>
    </row>
    <row r="302" spans="1:9" s="3" customFormat="1" ht="13.5" thickBot="1">
      <c r="A302" s="3">
        <v>127</v>
      </c>
      <c r="B302" s="3" t="s">
        <v>11</v>
      </c>
      <c r="C302" s="3">
        <v>1936</v>
      </c>
      <c r="D302" s="3">
        <v>1</v>
      </c>
      <c r="E302" s="6">
        <v>0.039338</v>
      </c>
      <c r="F302" s="6">
        <v>0.07285539918243707</v>
      </c>
      <c r="G302" s="25">
        <v>3351.854227405248</v>
      </c>
      <c r="H302" s="3">
        <v>1149686</v>
      </c>
      <c r="I302" s="3">
        <v>343</v>
      </c>
    </row>
    <row r="303" spans="1:9" ht="13.5" thickTop="1">
      <c r="A303" s="2">
        <v>130</v>
      </c>
      <c r="B303" s="2" t="s">
        <v>40</v>
      </c>
      <c r="C303" s="2">
        <v>1937</v>
      </c>
      <c r="D303" s="2">
        <v>2</v>
      </c>
      <c r="E303" s="11">
        <v>0.1172409</v>
      </c>
      <c r="F303" s="11">
        <v>0.12857984835261765</v>
      </c>
      <c r="G303" s="24">
        <v>203.9705</v>
      </c>
      <c r="H303" s="2">
        <v>407941</v>
      </c>
      <c r="I303" s="2">
        <v>2000</v>
      </c>
    </row>
    <row r="304" spans="1:9" ht="12.75">
      <c r="A304" s="2">
        <v>130</v>
      </c>
      <c r="B304" s="2" t="s">
        <v>40</v>
      </c>
      <c r="C304" s="2">
        <v>1938</v>
      </c>
      <c r="D304" s="2">
        <v>2</v>
      </c>
      <c r="E304" s="11">
        <v>0.093207</v>
      </c>
      <c r="F304" s="11">
        <v>0.057782453569112595</v>
      </c>
      <c r="G304" s="24">
        <v>114.61222222222223</v>
      </c>
      <c r="H304" s="2">
        <v>103151</v>
      </c>
      <c r="I304" s="2">
        <v>900</v>
      </c>
    </row>
    <row r="305" spans="1:9" ht="12.75">
      <c r="A305" s="2">
        <v>130</v>
      </c>
      <c r="B305" s="2" t="s">
        <v>40</v>
      </c>
      <c r="C305" s="2">
        <v>1939</v>
      </c>
      <c r="D305" s="2">
        <v>2</v>
      </c>
      <c r="E305" s="11">
        <v>0.0970519</v>
      </c>
      <c r="F305" s="11">
        <v>0.06795689752136116</v>
      </c>
      <c r="G305" s="24">
        <v>116.77083333333333</v>
      </c>
      <c r="H305" s="2">
        <v>173755</v>
      </c>
      <c r="I305" s="2">
        <v>1488</v>
      </c>
    </row>
    <row r="306" spans="1:9" ht="12.75">
      <c r="A306" s="2">
        <v>130</v>
      </c>
      <c r="B306" s="2" t="s">
        <v>40</v>
      </c>
      <c r="C306" s="2">
        <v>1940</v>
      </c>
      <c r="D306" s="2">
        <v>2</v>
      </c>
      <c r="E306" s="11">
        <v>0.0926302</v>
      </c>
      <c r="F306" s="11">
        <v>0.04797123365578722</v>
      </c>
      <c r="G306" s="24">
        <v>106.87082514734774</v>
      </c>
      <c r="H306" s="2">
        <v>217589</v>
      </c>
      <c r="I306" s="2">
        <v>2036</v>
      </c>
    </row>
    <row r="307" spans="1:9" ht="12.75">
      <c r="A307" s="2">
        <v>130</v>
      </c>
      <c r="B307" s="2" t="s">
        <v>40</v>
      </c>
      <c r="C307" s="2">
        <v>1941</v>
      </c>
      <c r="D307" s="2">
        <v>2</v>
      </c>
      <c r="E307" s="11">
        <v>0.0986568</v>
      </c>
      <c r="F307" s="11">
        <v>0.05402637213547948</v>
      </c>
      <c r="G307" s="24">
        <v>94.42724458204334</v>
      </c>
      <c r="H307" s="2">
        <v>244000</v>
      </c>
      <c r="I307" s="2">
        <v>2584</v>
      </c>
    </row>
    <row r="308" spans="1:9" ht="12.75">
      <c r="A308" s="2">
        <v>130</v>
      </c>
      <c r="B308" s="2" t="s">
        <v>42</v>
      </c>
      <c r="C308" s="2">
        <v>1937</v>
      </c>
      <c r="D308" s="2">
        <v>1</v>
      </c>
      <c r="E308" s="11">
        <v>0.0534113</v>
      </c>
      <c r="F308" s="11">
        <v>0.05624966180631659</v>
      </c>
      <c r="G308" s="24">
        <v>2398.0050890585244</v>
      </c>
      <c r="H308" s="2">
        <v>942416</v>
      </c>
      <c r="I308" s="2">
        <v>393</v>
      </c>
    </row>
    <row r="309" spans="1:9" ht="12.75">
      <c r="A309" s="2">
        <v>130</v>
      </c>
      <c r="B309" s="2" t="s">
        <v>42</v>
      </c>
      <c r="C309" s="2">
        <v>1938</v>
      </c>
      <c r="D309" s="2">
        <v>1</v>
      </c>
      <c r="E309" s="11">
        <v>0.0590805</v>
      </c>
      <c r="F309" s="11">
        <v>0.06336242840441</v>
      </c>
      <c r="G309" s="24">
        <v>4592.459459459459</v>
      </c>
      <c r="H309" s="2">
        <v>1699210</v>
      </c>
      <c r="I309" s="2">
        <v>370</v>
      </c>
    </row>
    <row r="310" spans="1:9" ht="12.75">
      <c r="A310" s="2">
        <v>130</v>
      </c>
      <c r="B310" s="2" t="s">
        <v>42</v>
      </c>
      <c r="C310" s="2">
        <v>1939</v>
      </c>
      <c r="D310" s="2">
        <v>1</v>
      </c>
      <c r="E310" s="11">
        <v>0.0590574</v>
      </c>
      <c r="F310" s="11">
        <v>0.06764742971018177</v>
      </c>
      <c r="G310" s="24">
        <v>1776.3531870428421</v>
      </c>
      <c r="H310" s="2">
        <v>1699970</v>
      </c>
      <c r="I310" s="2">
        <v>957</v>
      </c>
    </row>
    <row r="311" spans="1:9" ht="12.75">
      <c r="A311" s="2">
        <v>130</v>
      </c>
      <c r="B311" s="2" t="s">
        <v>42</v>
      </c>
      <c r="C311" s="2">
        <v>1940</v>
      </c>
      <c r="D311" s="2">
        <v>1</v>
      </c>
      <c r="E311" s="11">
        <v>0.0507177</v>
      </c>
      <c r="F311" s="11">
        <v>0.040201860086169654</v>
      </c>
      <c r="G311" s="24">
        <v>1946.8975966562173</v>
      </c>
      <c r="H311" s="2">
        <v>1863181</v>
      </c>
      <c r="I311" s="2">
        <v>957</v>
      </c>
    </row>
    <row r="312" spans="1:9" s="3" customFormat="1" ht="13.5" thickBot="1">
      <c r="A312" s="3">
        <v>130</v>
      </c>
      <c r="B312" s="3" t="s">
        <v>42</v>
      </c>
      <c r="C312" s="3">
        <v>1941</v>
      </c>
      <c r="D312" s="3">
        <v>1</v>
      </c>
      <c r="E312" s="6">
        <v>0.0666311</v>
      </c>
      <c r="F312" s="6">
        <v>0.08602852365994994</v>
      </c>
      <c r="G312" s="25">
        <v>952.8185365853659</v>
      </c>
      <c r="H312" s="3">
        <v>2929917</v>
      </c>
      <c r="I312" s="3">
        <v>3075</v>
      </c>
    </row>
    <row r="313" spans="1:9" ht="13.5" thickTop="1">
      <c r="A313" s="2">
        <v>133</v>
      </c>
      <c r="B313" s="2" t="s">
        <v>42</v>
      </c>
      <c r="C313" s="2">
        <v>1938</v>
      </c>
      <c r="D313" s="2">
        <v>2</v>
      </c>
      <c r="E313" s="11">
        <v>0.0590805</v>
      </c>
      <c r="F313" s="11">
        <v>0.06336242840441</v>
      </c>
      <c r="G313" s="24">
        <v>4592.459459459459</v>
      </c>
      <c r="H313" s="2">
        <v>1699210</v>
      </c>
      <c r="I313" s="2">
        <v>370</v>
      </c>
    </row>
    <row r="314" spans="1:9" s="3" customFormat="1" ht="13.5" thickBot="1">
      <c r="A314" s="3">
        <v>133</v>
      </c>
      <c r="B314" s="3" t="s">
        <v>7</v>
      </c>
      <c r="C314" s="3">
        <v>1938</v>
      </c>
      <c r="D314" s="3">
        <v>1</v>
      </c>
      <c r="E314" s="6">
        <v>0.1643592</v>
      </c>
      <c r="F314" s="6">
        <v>0.2260595586563781</v>
      </c>
      <c r="G314" s="25">
        <v>3467.4227330779054</v>
      </c>
      <c r="H314" s="3">
        <v>5429984</v>
      </c>
      <c r="I314" s="3">
        <v>1566</v>
      </c>
    </row>
    <row r="315" spans="1:9" ht="13.5" thickTop="1">
      <c r="A315" s="2">
        <v>136</v>
      </c>
      <c r="B315" s="2" t="s">
        <v>42</v>
      </c>
      <c r="C315" s="2">
        <v>1939</v>
      </c>
      <c r="D315" s="2">
        <v>1</v>
      </c>
      <c r="E315" s="11">
        <v>0.0590574</v>
      </c>
      <c r="F315" s="11">
        <v>0.06764742971018177</v>
      </c>
      <c r="G315" s="24">
        <v>1776.3531870428421</v>
      </c>
      <c r="H315" s="2">
        <v>1699970</v>
      </c>
      <c r="I315" s="2">
        <v>957</v>
      </c>
    </row>
    <row r="316" spans="1:9" ht="12.75">
      <c r="A316" s="2">
        <v>136</v>
      </c>
      <c r="B316" s="2" t="s">
        <v>58</v>
      </c>
      <c r="C316" s="2">
        <v>1939</v>
      </c>
      <c r="D316" s="2">
        <v>2</v>
      </c>
      <c r="E316" s="11">
        <v>0.0001358</v>
      </c>
      <c r="F316" s="20">
        <v>-9</v>
      </c>
      <c r="G316" s="24">
        <v>-9</v>
      </c>
      <c r="H316" s="2">
        <v>-9</v>
      </c>
      <c r="I316" s="2">
        <v>2</v>
      </c>
    </row>
    <row r="317" spans="1:9" s="3" customFormat="1" ht="13.5" thickBot="1">
      <c r="A317" s="3">
        <v>136</v>
      </c>
      <c r="B317" s="3" t="s">
        <v>7</v>
      </c>
      <c r="C317" s="3">
        <v>1939</v>
      </c>
      <c r="D317" s="3">
        <v>2</v>
      </c>
      <c r="E317" s="6">
        <v>0.1381359</v>
      </c>
      <c r="F317" s="6">
        <v>0.16876084591280838</v>
      </c>
      <c r="G317" s="25">
        <v>3344.9541643376187</v>
      </c>
      <c r="H317" s="3">
        <v>5984123</v>
      </c>
      <c r="I317" s="3">
        <v>1789</v>
      </c>
    </row>
    <row r="318" spans="1:9" ht="13.5" thickTop="1">
      <c r="A318" s="2">
        <v>139</v>
      </c>
      <c r="B318" s="2" t="s">
        <v>59</v>
      </c>
      <c r="C318" s="2">
        <v>1939</v>
      </c>
      <c r="D318" s="2">
        <v>4</v>
      </c>
      <c r="E318" s="11">
        <v>0.0067231</v>
      </c>
      <c r="F318" s="11">
        <v>0.0013624002711221897</v>
      </c>
      <c r="G318" s="24">
        <v>8384.5</v>
      </c>
      <c r="H318" s="2">
        <v>67076</v>
      </c>
      <c r="I318" s="2">
        <v>8</v>
      </c>
    </row>
    <row r="319" spans="1:9" ht="12.75">
      <c r="A319" s="2">
        <v>139</v>
      </c>
      <c r="B319" s="2" t="s">
        <v>59</v>
      </c>
      <c r="C319" s="2">
        <v>1940</v>
      </c>
      <c r="D319" s="2">
        <v>4</v>
      </c>
      <c r="E319" s="11">
        <v>0.0074878</v>
      </c>
      <c r="F319" s="11">
        <v>0.0036428964443997684</v>
      </c>
      <c r="G319" s="24">
        <v>2188.0243902439024</v>
      </c>
      <c r="H319" s="2">
        <v>179418</v>
      </c>
      <c r="I319" s="2">
        <v>82</v>
      </c>
    </row>
    <row r="320" spans="1:9" ht="12.75">
      <c r="A320" s="2">
        <v>139</v>
      </c>
      <c r="B320" s="2" t="s">
        <v>59</v>
      </c>
      <c r="C320" s="2">
        <v>1941</v>
      </c>
      <c r="D320" s="2">
        <v>4</v>
      </c>
      <c r="E320" s="11">
        <v>0.0111213</v>
      </c>
      <c r="F320" s="11">
        <v>0.01258193428033509</v>
      </c>
      <c r="G320" s="24">
        <v>1375.18</v>
      </c>
      <c r="H320" s="2">
        <v>550072</v>
      </c>
      <c r="I320" s="2">
        <v>400</v>
      </c>
    </row>
    <row r="321" spans="1:9" ht="12.75">
      <c r="A321" s="2">
        <v>139</v>
      </c>
      <c r="B321" s="2" t="s">
        <v>59</v>
      </c>
      <c r="C321" s="2">
        <v>1942</v>
      </c>
      <c r="D321" s="2">
        <v>4</v>
      </c>
      <c r="E321" s="11">
        <v>0.0107732</v>
      </c>
      <c r="F321" s="20">
        <v>-9</v>
      </c>
      <c r="G321" s="24">
        <v>-9</v>
      </c>
      <c r="H321" s="2">
        <v>1032686</v>
      </c>
      <c r="I321" s="2">
        <v>-9</v>
      </c>
    </row>
    <row r="322" spans="1:9" ht="12.75">
      <c r="A322" s="2">
        <v>139</v>
      </c>
      <c r="B322" s="2" t="s">
        <v>59</v>
      </c>
      <c r="C322" s="2">
        <v>1943</v>
      </c>
      <c r="D322" s="2">
        <v>4</v>
      </c>
      <c r="E322" s="11">
        <v>0.0119916</v>
      </c>
      <c r="F322" s="11">
        <v>0.014786773220220768</v>
      </c>
      <c r="G322" s="24">
        <v>2664.360294117647</v>
      </c>
      <c r="H322" s="2">
        <v>1811765</v>
      </c>
      <c r="I322" s="2">
        <v>680</v>
      </c>
    </row>
    <row r="323" spans="1:9" ht="12.75">
      <c r="A323" s="2">
        <v>139</v>
      </c>
      <c r="B323" s="2" t="s">
        <v>59</v>
      </c>
      <c r="C323" s="2">
        <v>1944</v>
      </c>
      <c r="D323" s="2">
        <v>4</v>
      </c>
      <c r="E323" s="11">
        <v>0.0109051</v>
      </c>
      <c r="F323" s="11">
        <v>0.012364809401592604</v>
      </c>
      <c r="G323" s="24">
        <v>2581.35</v>
      </c>
      <c r="H323" s="2">
        <v>1755318</v>
      </c>
      <c r="I323" s="2">
        <v>680</v>
      </c>
    </row>
    <row r="324" spans="1:9" ht="12.75">
      <c r="A324" s="2">
        <v>139</v>
      </c>
      <c r="B324" s="2" t="s">
        <v>59</v>
      </c>
      <c r="C324" s="2">
        <v>1945</v>
      </c>
      <c r="D324" s="2">
        <v>4</v>
      </c>
      <c r="E324" s="11">
        <v>0.0104784</v>
      </c>
      <c r="F324" s="11">
        <v>0.011003845482067497</v>
      </c>
      <c r="G324" s="24">
        <v>2490.4211409395975</v>
      </c>
      <c r="H324" s="2">
        <v>1484291</v>
      </c>
      <c r="I324" s="2">
        <v>596</v>
      </c>
    </row>
    <row r="325" spans="1:9" ht="12.75">
      <c r="A325" s="2">
        <v>139</v>
      </c>
      <c r="B325" s="2" t="s">
        <v>49</v>
      </c>
      <c r="C325" s="2">
        <v>1940</v>
      </c>
      <c r="D325" s="2">
        <v>4</v>
      </c>
      <c r="E325" s="11">
        <v>0.0075867</v>
      </c>
      <c r="F325" s="11">
        <v>0.00474570253817964</v>
      </c>
      <c r="G325" s="24">
        <v>3529.5243902439024</v>
      </c>
      <c r="H325" s="2">
        <v>289421</v>
      </c>
      <c r="I325" s="2">
        <v>82</v>
      </c>
    </row>
    <row r="326" spans="1:9" ht="12.75">
      <c r="A326" s="2">
        <v>139</v>
      </c>
      <c r="B326" s="2" t="s">
        <v>19</v>
      </c>
      <c r="C326" s="2">
        <v>1944</v>
      </c>
      <c r="D326" s="2">
        <v>4</v>
      </c>
      <c r="E326" s="11">
        <v>0.011036</v>
      </c>
      <c r="F326" s="20">
        <v>-9</v>
      </c>
      <c r="G326" s="24">
        <v>-9</v>
      </c>
      <c r="H326" s="2">
        <v>144000</v>
      </c>
      <c r="I326" s="2">
        <v>-9</v>
      </c>
    </row>
    <row r="327" spans="1:9" ht="12.75">
      <c r="A327" s="2">
        <v>139</v>
      </c>
      <c r="B327" s="2" t="s">
        <v>19</v>
      </c>
      <c r="C327" s="2">
        <v>1945</v>
      </c>
      <c r="D327" s="2">
        <v>4</v>
      </c>
      <c r="E327" s="11">
        <v>0.0111407</v>
      </c>
      <c r="F327" s="20">
        <v>-9</v>
      </c>
      <c r="G327" s="24">
        <v>-9</v>
      </c>
      <c r="H327" s="2">
        <v>171180</v>
      </c>
      <c r="I327" s="2">
        <v>-9</v>
      </c>
    </row>
    <row r="328" spans="1:9" ht="12.75">
      <c r="A328" s="2">
        <v>139</v>
      </c>
      <c r="B328" s="2" t="s">
        <v>46</v>
      </c>
      <c r="C328" s="2">
        <v>1941</v>
      </c>
      <c r="D328" s="2">
        <v>3</v>
      </c>
      <c r="E328" s="11">
        <v>0.0016613</v>
      </c>
      <c r="F328" s="20">
        <v>-9</v>
      </c>
      <c r="G328" s="24">
        <v>-9</v>
      </c>
      <c r="H328" s="2">
        <v>-9</v>
      </c>
      <c r="I328" s="2">
        <v>-9</v>
      </c>
    </row>
    <row r="329" spans="1:9" ht="12.75">
      <c r="A329" s="2">
        <v>139</v>
      </c>
      <c r="B329" s="2" t="s">
        <v>46</v>
      </c>
      <c r="C329" s="2">
        <v>1942</v>
      </c>
      <c r="D329" s="2">
        <v>3</v>
      </c>
      <c r="E329" s="11">
        <v>0.0017159</v>
      </c>
      <c r="F329" s="20">
        <v>-9</v>
      </c>
      <c r="G329" s="24">
        <v>-9</v>
      </c>
      <c r="H329" s="2">
        <v>-9</v>
      </c>
      <c r="I329" s="2">
        <v>-9</v>
      </c>
    </row>
    <row r="330" spans="1:9" ht="12.75">
      <c r="A330" s="2">
        <v>139</v>
      </c>
      <c r="B330" s="2" t="s">
        <v>46</v>
      </c>
      <c r="C330" s="2">
        <v>1943</v>
      </c>
      <c r="D330" s="2">
        <v>3</v>
      </c>
      <c r="E330" s="11">
        <v>0.001766</v>
      </c>
      <c r="F330" s="20">
        <v>-9</v>
      </c>
      <c r="G330" s="24">
        <v>-9</v>
      </c>
      <c r="H330" s="2">
        <v>-9</v>
      </c>
      <c r="I330" s="2">
        <v>-9</v>
      </c>
    </row>
    <row r="331" spans="1:9" ht="12.75">
      <c r="A331" s="2">
        <v>139</v>
      </c>
      <c r="B331" s="2" t="s">
        <v>46</v>
      </c>
      <c r="C331" s="2">
        <v>1944</v>
      </c>
      <c r="D331" s="2">
        <v>3</v>
      </c>
      <c r="E331" s="11">
        <v>0.0034025</v>
      </c>
      <c r="F331" s="20">
        <v>-9</v>
      </c>
      <c r="G331" s="24">
        <v>-9</v>
      </c>
      <c r="H331" s="2">
        <v>-9</v>
      </c>
      <c r="I331" s="2">
        <v>450</v>
      </c>
    </row>
    <row r="332" spans="1:9" ht="12.75">
      <c r="A332" s="2">
        <v>139</v>
      </c>
      <c r="B332" s="2" t="s">
        <v>46</v>
      </c>
      <c r="C332" s="2">
        <v>1945</v>
      </c>
      <c r="D332" s="2">
        <v>4</v>
      </c>
      <c r="E332" s="11">
        <v>0.0015557</v>
      </c>
      <c r="F332" s="20">
        <v>-9</v>
      </c>
      <c r="G332" s="24">
        <v>-9</v>
      </c>
      <c r="H332" s="2">
        <v>-9</v>
      </c>
      <c r="I332" s="2">
        <v>39</v>
      </c>
    </row>
    <row r="333" spans="1:9" ht="12.75">
      <c r="A333" s="2">
        <v>139</v>
      </c>
      <c r="B333" s="2" t="s">
        <v>60</v>
      </c>
      <c r="C333" s="2">
        <v>1939</v>
      </c>
      <c r="D333" s="2">
        <v>4</v>
      </c>
      <c r="E333" s="11">
        <v>0.0090911</v>
      </c>
      <c r="F333" s="11">
        <v>0.0021582954998492897</v>
      </c>
      <c r="G333" s="24">
        <v>20950</v>
      </c>
      <c r="H333" s="2">
        <v>125700</v>
      </c>
      <c r="I333" s="2">
        <v>6</v>
      </c>
    </row>
    <row r="334" spans="1:9" ht="12.75">
      <c r="A334" s="2">
        <v>139</v>
      </c>
      <c r="B334" s="2" t="s">
        <v>60</v>
      </c>
      <c r="C334" s="2">
        <v>1940</v>
      </c>
      <c r="D334" s="2">
        <v>4</v>
      </c>
      <c r="E334" s="11">
        <v>0.0120588</v>
      </c>
      <c r="F334" s="11">
        <v>0.007791717380464109</v>
      </c>
      <c r="G334" s="24">
        <v>34766.666666666664</v>
      </c>
      <c r="H334" s="2">
        <v>730100</v>
      </c>
      <c r="I334" s="2">
        <v>21</v>
      </c>
    </row>
    <row r="335" spans="1:9" ht="12.75">
      <c r="A335" s="2">
        <v>139</v>
      </c>
      <c r="B335" s="2" t="s">
        <v>60</v>
      </c>
      <c r="C335" s="2">
        <v>1941</v>
      </c>
      <c r="D335" s="2">
        <v>4</v>
      </c>
      <c r="E335" s="11">
        <v>0.0150791</v>
      </c>
      <c r="F335" s="11">
        <v>0.014187420213260174</v>
      </c>
      <c r="G335" s="24">
        <v>3708.5</v>
      </c>
      <c r="H335" s="2">
        <v>1038380</v>
      </c>
      <c r="I335" s="2">
        <v>280</v>
      </c>
    </row>
    <row r="336" spans="1:9" ht="12.75">
      <c r="A336" s="2">
        <v>139</v>
      </c>
      <c r="B336" s="2" t="s">
        <v>60</v>
      </c>
      <c r="C336" s="2">
        <v>1942</v>
      </c>
      <c r="D336" s="2">
        <v>4</v>
      </c>
      <c r="E336" s="11">
        <v>0.0171436</v>
      </c>
      <c r="F336" s="11">
        <v>0.018485766722331626</v>
      </c>
      <c r="G336" s="24">
        <v>5803.31</v>
      </c>
      <c r="H336" s="2">
        <v>2321324</v>
      </c>
      <c r="I336" s="2">
        <v>400</v>
      </c>
    </row>
    <row r="337" spans="1:9" ht="12.75">
      <c r="A337" s="2">
        <v>139</v>
      </c>
      <c r="B337" s="2" t="s">
        <v>60</v>
      </c>
      <c r="C337" s="2">
        <v>1943</v>
      </c>
      <c r="D337" s="2">
        <v>4</v>
      </c>
      <c r="E337" s="11">
        <v>0.0185215</v>
      </c>
      <c r="F337" s="11">
        <v>0.022104047699391692</v>
      </c>
      <c r="G337" s="24">
        <v>5190.8</v>
      </c>
      <c r="H337" s="2">
        <v>3841192</v>
      </c>
      <c r="I337" s="2">
        <v>740</v>
      </c>
    </row>
    <row r="338" spans="1:9" ht="12.75">
      <c r="A338" s="2">
        <v>139</v>
      </c>
      <c r="B338" s="2" t="s">
        <v>60</v>
      </c>
      <c r="C338" s="2">
        <v>1944</v>
      </c>
      <c r="D338" s="2">
        <v>4</v>
      </c>
      <c r="E338" s="11">
        <v>0.0169748</v>
      </c>
      <c r="F338" s="11">
        <v>0.017848242300657374</v>
      </c>
      <c r="G338" s="24">
        <v>4975.699175824176</v>
      </c>
      <c r="H338" s="2">
        <v>3622309</v>
      </c>
      <c r="I338" s="2">
        <v>728</v>
      </c>
    </row>
    <row r="339" spans="1:9" ht="12.75">
      <c r="A339" s="2">
        <v>139</v>
      </c>
      <c r="B339" s="2" t="s">
        <v>60</v>
      </c>
      <c r="C339" s="2">
        <v>1945</v>
      </c>
      <c r="D339" s="2">
        <v>4</v>
      </c>
      <c r="E339" s="11">
        <v>0.0170419</v>
      </c>
      <c r="F339" s="11">
        <v>0.01714798500660352</v>
      </c>
      <c r="G339" s="24">
        <v>3326.298377028714</v>
      </c>
      <c r="H339" s="2">
        <v>2664365</v>
      </c>
      <c r="I339" s="2">
        <v>801</v>
      </c>
    </row>
    <row r="340" spans="1:9" ht="12.75">
      <c r="A340" s="2">
        <v>139</v>
      </c>
      <c r="B340" s="2" t="s">
        <v>40</v>
      </c>
      <c r="C340" s="2">
        <v>1941</v>
      </c>
      <c r="D340" s="2">
        <v>4</v>
      </c>
      <c r="E340" s="11">
        <v>0.0986568</v>
      </c>
      <c r="F340" s="11">
        <v>0.05402637213547948</v>
      </c>
      <c r="G340" s="24">
        <v>94.42724458204334</v>
      </c>
      <c r="H340" s="2">
        <v>244000</v>
      </c>
      <c r="I340" s="2">
        <v>2584</v>
      </c>
    </row>
    <row r="341" spans="1:9" ht="12.75">
      <c r="A341" s="2">
        <v>139</v>
      </c>
      <c r="B341" s="2" t="s">
        <v>40</v>
      </c>
      <c r="C341" s="2">
        <v>1942</v>
      </c>
      <c r="D341" s="2">
        <v>4</v>
      </c>
      <c r="E341" s="11">
        <v>0.0988685</v>
      </c>
      <c r="F341" s="11">
        <v>0.048571696706917154</v>
      </c>
      <c r="G341" s="24">
        <v>19.707535121328224</v>
      </c>
      <c r="H341" s="2">
        <v>61724</v>
      </c>
      <c r="I341" s="2">
        <v>3132</v>
      </c>
    </row>
    <row r="342" spans="1:9" ht="12.75">
      <c r="A342" s="2">
        <v>139</v>
      </c>
      <c r="B342" s="2" t="s">
        <v>40</v>
      </c>
      <c r="C342" s="2">
        <v>1943</v>
      </c>
      <c r="D342" s="2">
        <v>4</v>
      </c>
      <c r="E342" s="11">
        <v>0.099892</v>
      </c>
      <c r="F342" s="11">
        <v>0.049557054065441704</v>
      </c>
      <c r="G342" s="24">
        <v>90.16467391304347</v>
      </c>
      <c r="H342" s="2">
        <v>331806</v>
      </c>
      <c r="I342" s="2">
        <v>3680</v>
      </c>
    </row>
    <row r="343" spans="1:9" ht="12.75">
      <c r="A343" s="2">
        <v>139</v>
      </c>
      <c r="B343" s="2" t="s">
        <v>40</v>
      </c>
      <c r="C343" s="2">
        <v>1944</v>
      </c>
      <c r="D343" s="2">
        <v>4</v>
      </c>
      <c r="E343" s="11">
        <v>0.0974234</v>
      </c>
      <c r="F343" s="11">
        <v>0.04852896049409657</v>
      </c>
      <c r="G343" s="24">
        <v>46.25875118259224</v>
      </c>
      <c r="H343" s="2">
        <v>195582</v>
      </c>
      <c r="I343" s="2">
        <v>4228</v>
      </c>
    </row>
    <row r="344" spans="1:9" ht="12.75">
      <c r="A344" s="2">
        <v>139</v>
      </c>
      <c r="B344" s="2" t="s">
        <v>40</v>
      </c>
      <c r="C344" s="2">
        <v>1945</v>
      </c>
      <c r="D344" s="2">
        <v>4</v>
      </c>
      <c r="E344" s="11">
        <v>0.093496</v>
      </c>
      <c r="F344" s="11">
        <v>0.0470623930313759</v>
      </c>
      <c r="G344" s="24">
        <v>47.87685863874346</v>
      </c>
      <c r="H344" s="2">
        <v>228612</v>
      </c>
      <c r="I344" s="2">
        <v>4775</v>
      </c>
    </row>
    <row r="345" spans="1:9" ht="12.75">
      <c r="A345" s="2">
        <v>139</v>
      </c>
      <c r="B345" s="2" t="s">
        <v>57</v>
      </c>
      <c r="C345" s="2">
        <v>1941</v>
      </c>
      <c r="D345" s="2">
        <v>4</v>
      </c>
      <c r="E345" s="11">
        <v>0.0028083</v>
      </c>
      <c r="F345" s="20">
        <v>-9</v>
      </c>
      <c r="G345" s="24">
        <v>-9</v>
      </c>
      <c r="H345" s="2">
        <v>-9</v>
      </c>
      <c r="I345" s="2">
        <v>-9</v>
      </c>
    </row>
    <row r="346" spans="1:9" ht="12.75">
      <c r="A346" s="2">
        <v>139</v>
      </c>
      <c r="B346" s="2" t="s">
        <v>61</v>
      </c>
      <c r="C346" s="2">
        <v>1941</v>
      </c>
      <c r="D346" s="2">
        <v>3</v>
      </c>
      <c r="E346" s="11">
        <v>0.0013211</v>
      </c>
      <c r="F346" s="20">
        <v>-9</v>
      </c>
      <c r="G346" s="24">
        <v>-9</v>
      </c>
      <c r="H346" s="2">
        <v>93832</v>
      </c>
      <c r="I346" s="2">
        <v>-9</v>
      </c>
    </row>
    <row r="347" spans="1:9" ht="12.75">
      <c r="A347" s="2">
        <v>139</v>
      </c>
      <c r="B347" s="2" t="s">
        <v>61</v>
      </c>
      <c r="C347" s="2">
        <v>1942</v>
      </c>
      <c r="D347" s="2">
        <v>3</v>
      </c>
      <c r="E347" s="11">
        <v>0.001243</v>
      </c>
      <c r="F347" s="20">
        <v>-9</v>
      </c>
      <c r="G347" s="24">
        <v>-9</v>
      </c>
      <c r="H347" s="2">
        <v>99871</v>
      </c>
      <c r="I347" s="2">
        <v>-9</v>
      </c>
    </row>
    <row r="348" spans="1:9" ht="12.75">
      <c r="A348" s="2">
        <v>139</v>
      </c>
      <c r="B348" s="2" t="s">
        <v>61</v>
      </c>
      <c r="C348" s="2">
        <v>1943</v>
      </c>
      <c r="D348" s="2">
        <v>3</v>
      </c>
      <c r="E348" s="11">
        <v>0.0025667</v>
      </c>
      <c r="F348" s="11">
        <v>0.004934727687400994</v>
      </c>
      <c r="G348" s="24">
        <v>286.87714285714287</v>
      </c>
      <c r="H348" s="2">
        <v>100407</v>
      </c>
      <c r="I348" s="2">
        <v>350</v>
      </c>
    </row>
    <row r="349" spans="1:9" ht="12.75">
      <c r="A349" s="2">
        <v>139</v>
      </c>
      <c r="B349" s="2" t="s">
        <v>61</v>
      </c>
      <c r="C349" s="2">
        <v>1944</v>
      </c>
      <c r="D349" s="2">
        <v>3</v>
      </c>
      <c r="E349" s="11">
        <v>0.0022652</v>
      </c>
      <c r="F349" s="11">
        <v>0.004253524413894256</v>
      </c>
      <c r="G349" s="24">
        <v>301.42285714285714</v>
      </c>
      <c r="H349" s="2">
        <v>105498</v>
      </c>
      <c r="I349" s="2">
        <v>350</v>
      </c>
    </row>
    <row r="350" spans="1:9" ht="12.75">
      <c r="A350" s="2">
        <v>139</v>
      </c>
      <c r="B350" s="2" t="s">
        <v>4</v>
      </c>
      <c r="C350" s="2">
        <v>1939</v>
      </c>
      <c r="D350" s="2">
        <v>3</v>
      </c>
      <c r="E350" s="11">
        <v>0.0395961</v>
      </c>
      <c r="F350" s="11">
        <v>0.04094235147147706</v>
      </c>
      <c r="G350" s="24">
        <v>1761.8777969018934</v>
      </c>
      <c r="H350" s="2">
        <v>1023651</v>
      </c>
      <c r="I350" s="2">
        <v>581</v>
      </c>
    </row>
    <row r="351" spans="1:9" ht="12.75">
      <c r="A351" s="2">
        <v>139</v>
      </c>
      <c r="B351" s="2" t="s">
        <v>4</v>
      </c>
      <c r="C351" s="2">
        <v>1940</v>
      </c>
      <c r="D351" s="2">
        <v>3</v>
      </c>
      <c r="E351" s="11">
        <v>0.0758349</v>
      </c>
      <c r="F351" s="11">
        <v>0.1696721858654474</v>
      </c>
      <c r="G351" s="24">
        <v>1141.5524</v>
      </c>
      <c r="H351" s="2">
        <v>5707762</v>
      </c>
      <c r="I351" s="2">
        <v>5000</v>
      </c>
    </row>
    <row r="352" spans="1:9" ht="12.75">
      <c r="A352" s="2">
        <v>139</v>
      </c>
      <c r="B352" s="2" t="s">
        <v>4</v>
      </c>
      <c r="C352" s="2">
        <v>1941</v>
      </c>
      <c r="D352" s="2">
        <v>4</v>
      </c>
      <c r="E352" s="11">
        <v>0.0157879</v>
      </c>
      <c r="F352" s="11">
        <v>0.012490916841264686</v>
      </c>
      <c r="G352" s="24">
        <v>1622.0428954423592</v>
      </c>
      <c r="H352" s="2">
        <v>605022</v>
      </c>
      <c r="I352" s="2">
        <v>373</v>
      </c>
    </row>
    <row r="353" spans="1:9" ht="12.75">
      <c r="A353" s="2">
        <v>139</v>
      </c>
      <c r="B353" s="2" t="s">
        <v>15</v>
      </c>
      <c r="C353" s="2">
        <v>1939</v>
      </c>
      <c r="D353" s="2">
        <v>1</v>
      </c>
      <c r="E353" s="11">
        <v>0.1779559</v>
      </c>
      <c r="F353" s="11">
        <v>0.3016431110616982</v>
      </c>
      <c r="G353" s="24">
        <v>4363.636363636364</v>
      </c>
      <c r="H353" s="2">
        <v>12000000</v>
      </c>
      <c r="I353" s="2">
        <v>2750</v>
      </c>
    </row>
    <row r="354" spans="1:9" ht="12.75">
      <c r="A354" s="2">
        <v>139</v>
      </c>
      <c r="B354" s="2" t="s">
        <v>15</v>
      </c>
      <c r="C354" s="2">
        <v>1940</v>
      </c>
      <c r="D354" s="2">
        <v>1</v>
      </c>
      <c r="E354" s="11">
        <v>0.1713508</v>
      </c>
      <c r="F354" s="11">
        <v>0.28675235876020616</v>
      </c>
      <c r="G354" s="24">
        <v>6424.242424242424</v>
      </c>
      <c r="H354" s="2">
        <v>21200000</v>
      </c>
      <c r="I354" s="2">
        <v>3300</v>
      </c>
    </row>
    <row r="355" spans="1:9" ht="12.75">
      <c r="A355" s="2">
        <v>139</v>
      </c>
      <c r="B355" s="2" t="s">
        <v>15</v>
      </c>
      <c r="C355" s="2">
        <v>1941</v>
      </c>
      <c r="D355" s="2">
        <v>1</v>
      </c>
      <c r="E355" s="11">
        <v>0.2023872</v>
      </c>
      <c r="F355" s="11">
        <v>0.3809131036031582</v>
      </c>
      <c r="G355" s="24">
        <v>4070.4225352112676</v>
      </c>
      <c r="H355" s="2">
        <v>28900000</v>
      </c>
      <c r="I355" s="2">
        <v>7100</v>
      </c>
    </row>
    <row r="356" spans="1:9" ht="12.75">
      <c r="A356" s="2">
        <v>139</v>
      </c>
      <c r="B356" s="2" t="s">
        <v>15</v>
      </c>
      <c r="C356" s="2">
        <v>1942</v>
      </c>
      <c r="D356" s="2">
        <v>1</v>
      </c>
      <c r="E356" s="11">
        <v>0.1755502</v>
      </c>
      <c r="F356" s="11">
        <v>0.30416522145538466</v>
      </c>
      <c r="G356" s="24">
        <v>5250.426863972681</v>
      </c>
      <c r="H356" s="2">
        <v>36900000</v>
      </c>
      <c r="I356" s="2">
        <v>7028</v>
      </c>
    </row>
    <row r="357" spans="1:9" ht="12.75">
      <c r="A357" s="2">
        <v>139</v>
      </c>
      <c r="B357" s="2" t="s">
        <v>15</v>
      </c>
      <c r="C357" s="2">
        <v>1943</v>
      </c>
      <c r="D357" s="2">
        <v>1</v>
      </c>
      <c r="E357" s="11">
        <v>0.1535983</v>
      </c>
      <c r="F357" s="11">
        <v>0.23574742604643062</v>
      </c>
      <c r="G357" s="24">
        <v>6439.55728043697</v>
      </c>
      <c r="H357" s="2">
        <v>44800000</v>
      </c>
      <c r="I357" s="2">
        <v>6957</v>
      </c>
    </row>
    <row r="358" spans="1:9" ht="12.75">
      <c r="A358" s="2">
        <v>139</v>
      </c>
      <c r="B358" s="2" t="s">
        <v>15</v>
      </c>
      <c r="C358" s="2">
        <v>1944</v>
      </c>
      <c r="D358" s="2">
        <v>1</v>
      </c>
      <c r="E358" s="11">
        <v>0.1362128</v>
      </c>
      <c r="F358" s="11">
        <v>0.20378870821036169</v>
      </c>
      <c r="G358" s="24">
        <v>8279.373368146214</v>
      </c>
      <c r="H358" s="2">
        <v>50736000</v>
      </c>
      <c r="I358" s="2">
        <v>6128</v>
      </c>
    </row>
    <row r="359" spans="1:9" ht="12.75">
      <c r="A359" s="2">
        <v>139</v>
      </c>
      <c r="B359" s="2" t="s">
        <v>15</v>
      </c>
      <c r="C359" s="2">
        <v>1945</v>
      </c>
      <c r="D359" s="2">
        <v>1</v>
      </c>
      <c r="E359" s="11">
        <v>0.0798766</v>
      </c>
      <c r="F359" s="11">
        <v>0.08886317421227745</v>
      </c>
      <c r="G359" s="24">
        <v>2009.0566037735848</v>
      </c>
      <c r="H359" s="2">
        <v>10648000</v>
      </c>
      <c r="I359" s="2">
        <v>5300</v>
      </c>
    </row>
    <row r="360" spans="1:9" ht="12.75">
      <c r="A360" s="2">
        <v>139</v>
      </c>
      <c r="B360" s="2" t="s">
        <v>43</v>
      </c>
      <c r="C360" s="2">
        <v>1940</v>
      </c>
      <c r="D360" s="2">
        <v>4</v>
      </c>
      <c r="E360" s="11">
        <v>0.0025271</v>
      </c>
      <c r="F360" s="11">
        <v>0.002984479281205915</v>
      </c>
      <c r="G360" s="24">
        <v>591.8571428571429</v>
      </c>
      <c r="H360" s="2">
        <v>62145</v>
      </c>
      <c r="I360" s="2">
        <v>105</v>
      </c>
    </row>
    <row r="361" spans="1:9" ht="12.75">
      <c r="A361" s="2">
        <v>139</v>
      </c>
      <c r="B361" s="2" t="s">
        <v>43</v>
      </c>
      <c r="C361" s="2">
        <v>1941</v>
      </c>
      <c r="D361" s="2">
        <v>4</v>
      </c>
      <c r="E361" s="11">
        <v>0.0045834</v>
      </c>
      <c r="F361" s="11">
        <v>0.00899131769431755</v>
      </c>
      <c r="G361" s="24">
        <v>192.80434782608697</v>
      </c>
      <c r="H361" s="2">
        <v>79821</v>
      </c>
      <c r="I361" s="2">
        <v>414</v>
      </c>
    </row>
    <row r="362" spans="1:9" ht="12.75">
      <c r="A362" s="2">
        <v>139</v>
      </c>
      <c r="B362" s="2" t="s">
        <v>53</v>
      </c>
      <c r="C362" s="2">
        <v>1941</v>
      </c>
      <c r="D362" s="2">
        <v>3</v>
      </c>
      <c r="E362" s="11">
        <v>0.0048101</v>
      </c>
      <c r="F362" s="20">
        <v>-9</v>
      </c>
      <c r="G362" s="24">
        <v>-9</v>
      </c>
      <c r="H362" s="2">
        <v>110555</v>
      </c>
      <c r="I362" s="2">
        <v>-9</v>
      </c>
    </row>
    <row r="363" spans="1:9" ht="12.75">
      <c r="A363" s="2">
        <v>139</v>
      </c>
      <c r="B363" s="2" t="s">
        <v>53</v>
      </c>
      <c r="C363" s="2">
        <v>1942</v>
      </c>
      <c r="D363" s="2">
        <v>3</v>
      </c>
      <c r="E363" s="11">
        <v>0.0066142</v>
      </c>
      <c r="F363" s="20">
        <v>-9</v>
      </c>
      <c r="G363" s="24">
        <v>-9</v>
      </c>
      <c r="H363" s="2">
        <v>-9</v>
      </c>
      <c r="I363" s="2">
        <v>350</v>
      </c>
    </row>
    <row r="364" spans="1:9" ht="12.75">
      <c r="A364" s="2">
        <v>139</v>
      </c>
      <c r="B364" s="2" t="s">
        <v>53</v>
      </c>
      <c r="C364" s="2">
        <v>1943</v>
      </c>
      <c r="D364" s="2">
        <v>3</v>
      </c>
      <c r="E364" s="11">
        <v>0.0047858</v>
      </c>
      <c r="F364" s="20">
        <v>-9</v>
      </c>
      <c r="G364" s="24">
        <v>-9</v>
      </c>
      <c r="H364" s="2">
        <v>242120</v>
      </c>
      <c r="I364" s="2">
        <v>-9</v>
      </c>
    </row>
    <row r="365" spans="1:9" ht="12.75">
      <c r="A365" s="2">
        <v>139</v>
      </c>
      <c r="B365" s="2" t="s">
        <v>53</v>
      </c>
      <c r="C365" s="2">
        <v>1944</v>
      </c>
      <c r="D365" s="2">
        <v>3</v>
      </c>
      <c r="E365" s="11">
        <v>0.0045461</v>
      </c>
      <c r="F365" s="20">
        <v>-9</v>
      </c>
      <c r="G365" s="24">
        <v>-9</v>
      </c>
      <c r="H365" s="2">
        <v>433638</v>
      </c>
      <c r="I365" s="2">
        <v>-9</v>
      </c>
    </row>
    <row r="366" spans="1:9" ht="12.75">
      <c r="A366" s="2">
        <v>139</v>
      </c>
      <c r="B366" s="2" t="s">
        <v>53</v>
      </c>
      <c r="C366" s="2">
        <v>1945</v>
      </c>
      <c r="D366" s="2">
        <v>3</v>
      </c>
      <c r="E366" s="11">
        <v>0.0036055</v>
      </c>
      <c r="F366" s="20">
        <v>-9</v>
      </c>
      <c r="G366" s="24">
        <v>-9</v>
      </c>
      <c r="H366" s="2">
        <v>-9</v>
      </c>
      <c r="I366" s="2">
        <v>-9</v>
      </c>
    </row>
    <row r="367" spans="1:9" ht="12.75">
      <c r="A367" s="2">
        <v>139</v>
      </c>
      <c r="B367" s="2" t="s">
        <v>11</v>
      </c>
      <c r="C367" s="2">
        <v>1940</v>
      </c>
      <c r="D367" s="2">
        <v>3</v>
      </c>
      <c r="E367" s="11">
        <v>0.0295233</v>
      </c>
      <c r="F367" s="11">
        <v>0.042829367049192185</v>
      </c>
      <c r="G367" s="24">
        <v>371.1891064871481</v>
      </c>
      <c r="H367" s="2">
        <v>606523</v>
      </c>
      <c r="I367" s="2">
        <v>1634</v>
      </c>
    </row>
    <row r="368" spans="1:9" ht="12.75">
      <c r="A368" s="2">
        <v>139</v>
      </c>
      <c r="B368" s="2" t="s">
        <v>11</v>
      </c>
      <c r="C368" s="2">
        <v>1941</v>
      </c>
      <c r="D368" s="2">
        <v>3</v>
      </c>
      <c r="E368" s="11">
        <v>0.0200505</v>
      </c>
      <c r="F368" s="20">
        <v>-9</v>
      </c>
      <c r="G368" s="24">
        <v>-9</v>
      </c>
      <c r="H368" s="2">
        <v>541238</v>
      </c>
      <c r="I368" s="2">
        <v>-9</v>
      </c>
    </row>
    <row r="369" spans="1:9" ht="12.75">
      <c r="A369" s="2">
        <v>139</v>
      </c>
      <c r="B369" s="2" t="s">
        <v>11</v>
      </c>
      <c r="C369" s="2">
        <v>1942</v>
      </c>
      <c r="D369" s="2">
        <v>3</v>
      </c>
      <c r="E369" s="11">
        <v>0.0352171</v>
      </c>
      <c r="F369" s="11">
        <v>0.06038335621183287</v>
      </c>
      <c r="G369" s="24">
        <v>131.5936</v>
      </c>
      <c r="H369" s="2">
        <v>493476</v>
      </c>
      <c r="I369" s="2">
        <v>3750</v>
      </c>
    </row>
    <row r="370" spans="1:9" ht="12.75">
      <c r="A370" s="2">
        <v>139</v>
      </c>
      <c r="B370" s="2" t="s">
        <v>11</v>
      </c>
      <c r="C370" s="2">
        <v>1943</v>
      </c>
      <c r="D370" s="2">
        <v>3</v>
      </c>
      <c r="E370" s="11">
        <v>0.0219315</v>
      </c>
      <c r="F370" s="11">
        <v>0.02375476128260522</v>
      </c>
      <c r="G370" s="24">
        <v>242.644535840188</v>
      </c>
      <c r="H370" s="2">
        <v>412981</v>
      </c>
      <c r="I370" s="2">
        <v>1702</v>
      </c>
    </row>
    <row r="371" spans="1:9" ht="12.75">
      <c r="A371" s="2">
        <v>139</v>
      </c>
      <c r="B371" s="2" t="s">
        <v>11</v>
      </c>
      <c r="C371" s="2">
        <v>1944</v>
      </c>
      <c r="D371" s="2">
        <v>4</v>
      </c>
      <c r="E371" s="11">
        <v>0.0139946</v>
      </c>
      <c r="F371" s="11">
        <v>0.004118842920161091</v>
      </c>
      <c r="G371" s="24">
        <v>1209.2508833922261</v>
      </c>
      <c r="H371" s="2">
        <v>342218</v>
      </c>
      <c r="I371" s="2">
        <v>283</v>
      </c>
    </row>
    <row r="372" spans="1:9" ht="12.75">
      <c r="A372" s="2">
        <v>139</v>
      </c>
      <c r="B372" s="2" t="s">
        <v>11</v>
      </c>
      <c r="C372" s="2">
        <v>1945</v>
      </c>
      <c r="D372" s="2">
        <v>4</v>
      </c>
      <c r="E372" s="11">
        <v>0.0127712</v>
      </c>
      <c r="F372" s="11">
        <v>0.0037498779700485306</v>
      </c>
      <c r="G372" s="24">
        <v>1106.5652173913043</v>
      </c>
      <c r="H372" s="2">
        <v>305412</v>
      </c>
      <c r="I372" s="2">
        <v>276</v>
      </c>
    </row>
    <row r="373" spans="1:9" ht="12.75">
      <c r="A373" s="2">
        <v>139</v>
      </c>
      <c r="B373" s="2" t="s">
        <v>42</v>
      </c>
      <c r="C373" s="2">
        <v>1941</v>
      </c>
      <c r="D373" s="2">
        <v>3</v>
      </c>
      <c r="E373" s="11">
        <v>0.0666311</v>
      </c>
      <c r="F373" s="11">
        <v>0.08602852365994994</v>
      </c>
      <c r="G373" s="24">
        <v>952.8185365853659</v>
      </c>
      <c r="H373" s="2">
        <v>2929917</v>
      </c>
      <c r="I373" s="2">
        <v>3075</v>
      </c>
    </row>
    <row r="374" spans="1:9" ht="12.75">
      <c r="A374" s="2">
        <v>139</v>
      </c>
      <c r="B374" s="2" t="s">
        <v>42</v>
      </c>
      <c r="C374" s="2">
        <v>1942</v>
      </c>
      <c r="D374" s="2">
        <v>3</v>
      </c>
      <c r="E374" s="11">
        <v>0.0614425</v>
      </c>
      <c r="F374" s="11">
        <v>0.07080217845338535</v>
      </c>
      <c r="G374" s="24">
        <v>1435.5359349593496</v>
      </c>
      <c r="H374" s="2">
        <v>4414273</v>
      </c>
      <c r="I374" s="2">
        <v>3075</v>
      </c>
    </row>
    <row r="375" spans="1:9" ht="12.75">
      <c r="A375" s="2">
        <v>139</v>
      </c>
      <c r="B375" s="2" t="s">
        <v>42</v>
      </c>
      <c r="C375" s="2">
        <v>1943</v>
      </c>
      <c r="D375" s="2">
        <v>3</v>
      </c>
      <c r="E375" s="11">
        <v>0.060228</v>
      </c>
      <c r="F375" s="11">
        <v>0.06299766786651444</v>
      </c>
      <c r="G375" s="24">
        <v>2273.1287804878048</v>
      </c>
      <c r="H375" s="2">
        <v>6989871</v>
      </c>
      <c r="I375" s="2">
        <v>3075</v>
      </c>
    </row>
    <row r="376" spans="1:9" ht="12.75">
      <c r="A376" s="2">
        <v>139</v>
      </c>
      <c r="B376" s="2" t="s">
        <v>42</v>
      </c>
      <c r="C376" s="2">
        <v>1944</v>
      </c>
      <c r="D376" s="2">
        <v>3</v>
      </c>
      <c r="E376" s="11">
        <v>0.0670793</v>
      </c>
      <c r="F376" s="11">
        <v>0.09468098698828324</v>
      </c>
      <c r="G376" s="24">
        <v>3983.197225433526</v>
      </c>
      <c r="H376" s="2">
        <v>17227328</v>
      </c>
      <c r="I376" s="2">
        <v>4325</v>
      </c>
    </row>
    <row r="377" spans="1:9" ht="12.75">
      <c r="A377" s="2">
        <v>139</v>
      </c>
      <c r="B377" s="2" t="s">
        <v>42</v>
      </c>
      <c r="C377" s="2">
        <v>1945</v>
      </c>
      <c r="D377" s="2">
        <v>1</v>
      </c>
      <c r="E377" s="11">
        <v>0.0528761</v>
      </c>
      <c r="F377" s="11">
        <v>0.07314765937025548</v>
      </c>
      <c r="G377" s="24">
        <v>656.6826907301066</v>
      </c>
      <c r="H377" s="2">
        <v>4002481</v>
      </c>
      <c r="I377" s="2">
        <v>6095</v>
      </c>
    </row>
    <row r="378" spans="1:9" ht="12.75">
      <c r="A378" s="2">
        <v>139</v>
      </c>
      <c r="B378" s="2" t="s">
        <v>58</v>
      </c>
      <c r="C378" s="2">
        <v>1945</v>
      </c>
      <c r="D378" s="2">
        <v>4</v>
      </c>
      <c r="E378" s="11">
        <v>0.0004061</v>
      </c>
      <c r="F378" s="20">
        <v>-9</v>
      </c>
      <c r="G378" s="24">
        <v>-9</v>
      </c>
      <c r="H378" s="2">
        <v>-9</v>
      </c>
      <c r="I378" s="2">
        <v>80</v>
      </c>
    </row>
    <row r="379" spans="1:9" ht="12.75">
      <c r="A379" s="2">
        <v>139</v>
      </c>
      <c r="B379" s="2" t="s">
        <v>62</v>
      </c>
      <c r="C379" s="2">
        <v>1939</v>
      </c>
      <c r="D379" s="2">
        <v>4</v>
      </c>
      <c r="E379" s="11">
        <v>0.0006537</v>
      </c>
      <c r="F379" s="11">
        <v>0.00015063563382270475</v>
      </c>
      <c r="G379" s="24">
        <v>7080</v>
      </c>
      <c r="H379" s="2">
        <v>7080</v>
      </c>
      <c r="I379" s="2">
        <v>1</v>
      </c>
    </row>
    <row r="380" spans="1:9" ht="12.75">
      <c r="A380" s="2">
        <v>139</v>
      </c>
      <c r="B380" s="2" t="s">
        <v>62</v>
      </c>
      <c r="C380" s="2">
        <v>1940</v>
      </c>
      <c r="D380" s="2">
        <v>4</v>
      </c>
      <c r="E380" s="11">
        <v>0.0006543</v>
      </c>
      <c r="F380" s="11">
        <v>0.00012109833084262379</v>
      </c>
      <c r="G380" s="24">
        <v>9836</v>
      </c>
      <c r="H380" s="2">
        <v>9836</v>
      </c>
      <c r="I380" s="2">
        <v>1</v>
      </c>
    </row>
    <row r="381" spans="1:9" ht="12.75">
      <c r="A381" s="2">
        <v>139</v>
      </c>
      <c r="B381" s="2" t="s">
        <v>62</v>
      </c>
      <c r="C381" s="2">
        <v>1941</v>
      </c>
      <c r="D381" s="2">
        <v>4</v>
      </c>
      <c r="E381" s="11">
        <v>0.0016385</v>
      </c>
      <c r="F381" s="11">
        <v>0.0030074017346257043</v>
      </c>
      <c r="G381" s="24">
        <v>1207.5</v>
      </c>
      <c r="H381" s="2">
        <v>120750</v>
      </c>
      <c r="I381" s="2">
        <v>100</v>
      </c>
    </row>
    <row r="382" spans="1:9" ht="12.75">
      <c r="A382" s="2">
        <v>139</v>
      </c>
      <c r="B382" s="2" t="s">
        <v>62</v>
      </c>
      <c r="C382" s="2">
        <v>1942</v>
      </c>
      <c r="D382" s="2">
        <v>4</v>
      </c>
      <c r="E382" s="11">
        <v>0.0018232</v>
      </c>
      <c r="F382" s="11">
        <v>0.003563711840423439</v>
      </c>
      <c r="G382" s="24">
        <v>1457.3636363636363</v>
      </c>
      <c r="H382" s="2">
        <v>224434</v>
      </c>
      <c r="I382" s="2">
        <v>154</v>
      </c>
    </row>
    <row r="383" spans="1:9" ht="12.75">
      <c r="A383" s="2">
        <v>139</v>
      </c>
      <c r="B383" s="2" t="s">
        <v>62</v>
      </c>
      <c r="C383" s="2">
        <v>1943</v>
      </c>
      <c r="D383" s="2">
        <v>4</v>
      </c>
      <c r="E383" s="11">
        <v>0.001294</v>
      </c>
      <c r="F383" s="20">
        <v>-9</v>
      </c>
      <c r="G383" s="24">
        <v>-9</v>
      </c>
      <c r="H383" s="2">
        <v>408240</v>
      </c>
      <c r="I383" s="2">
        <v>-9</v>
      </c>
    </row>
    <row r="384" spans="1:9" ht="12.75">
      <c r="A384" s="2">
        <v>139</v>
      </c>
      <c r="B384" s="2" t="s">
        <v>62</v>
      </c>
      <c r="C384" s="2">
        <v>1944</v>
      </c>
      <c r="D384" s="2">
        <v>4</v>
      </c>
      <c r="E384" s="11">
        <v>0.0016455</v>
      </c>
      <c r="F384" s="11">
        <v>0.0030940596737968626</v>
      </c>
      <c r="G384" s="24">
        <v>3157.452229299363</v>
      </c>
      <c r="H384" s="2">
        <v>495720</v>
      </c>
      <c r="I384" s="2">
        <v>157</v>
      </c>
    </row>
    <row r="385" spans="1:9" ht="12.75">
      <c r="A385" s="2">
        <v>139</v>
      </c>
      <c r="B385" s="2" t="s">
        <v>62</v>
      </c>
      <c r="C385" s="2">
        <v>1945</v>
      </c>
      <c r="D385" s="2">
        <v>4</v>
      </c>
      <c r="E385" s="11">
        <v>0.0013357</v>
      </c>
      <c r="F385" s="20">
        <v>-9</v>
      </c>
      <c r="G385" s="24">
        <v>-9</v>
      </c>
      <c r="H385" s="2">
        <v>429590</v>
      </c>
      <c r="I385" s="2">
        <v>-9</v>
      </c>
    </row>
    <row r="386" spans="1:9" ht="12.75">
      <c r="A386" s="2">
        <v>139</v>
      </c>
      <c r="B386" s="2" t="s">
        <v>63</v>
      </c>
      <c r="C386" s="2">
        <v>1940</v>
      </c>
      <c r="D386" s="2">
        <v>4</v>
      </c>
      <c r="E386" s="11">
        <v>0.0012623</v>
      </c>
      <c r="F386" s="11">
        <v>0.0009855949983469134</v>
      </c>
      <c r="G386" s="24">
        <v>22334.5</v>
      </c>
      <c r="H386" s="2">
        <v>89338</v>
      </c>
      <c r="I386" s="2">
        <v>4</v>
      </c>
    </row>
    <row r="387" spans="1:9" ht="12.75">
      <c r="A387" s="2">
        <v>139</v>
      </c>
      <c r="B387" s="2" t="s">
        <v>64</v>
      </c>
      <c r="C387" s="2">
        <v>1940</v>
      </c>
      <c r="D387" s="2">
        <v>4</v>
      </c>
      <c r="E387" s="11">
        <v>0.0050486</v>
      </c>
      <c r="F387" s="11">
        <v>0.0031278370651653354</v>
      </c>
      <c r="G387" s="24">
        <v>2631.59375</v>
      </c>
      <c r="H387" s="2">
        <v>168422</v>
      </c>
      <c r="I387" s="2">
        <v>64</v>
      </c>
    </row>
    <row r="388" spans="1:9" ht="12.75">
      <c r="A388" s="2">
        <v>139</v>
      </c>
      <c r="B388" s="2" t="s">
        <v>51</v>
      </c>
      <c r="C388" s="2">
        <v>1939</v>
      </c>
      <c r="D388" s="2">
        <v>2</v>
      </c>
      <c r="E388" s="11">
        <v>0.0183111</v>
      </c>
      <c r="F388" s="11">
        <v>0.026674192885515084</v>
      </c>
      <c r="G388" s="24">
        <v>3521.7163636363634</v>
      </c>
      <c r="H388" s="2">
        <v>968472</v>
      </c>
      <c r="I388" s="2">
        <v>275</v>
      </c>
    </row>
    <row r="389" spans="1:9" ht="12.75">
      <c r="A389" s="2">
        <v>139</v>
      </c>
      <c r="B389" s="2" t="s">
        <v>48</v>
      </c>
      <c r="C389" s="2">
        <v>1941</v>
      </c>
      <c r="D389" s="2">
        <v>3</v>
      </c>
      <c r="E389" s="11">
        <v>0.0053087</v>
      </c>
      <c r="F389" s="20">
        <v>-9</v>
      </c>
      <c r="G389" s="24">
        <v>-9</v>
      </c>
      <c r="H389" s="2">
        <v>-9</v>
      </c>
      <c r="I389" s="2">
        <v>-9</v>
      </c>
    </row>
    <row r="390" spans="1:9" ht="12.75">
      <c r="A390" s="2">
        <v>139</v>
      </c>
      <c r="B390" s="2" t="s">
        <v>48</v>
      </c>
      <c r="C390" s="2">
        <v>1942</v>
      </c>
      <c r="D390" s="2">
        <v>3</v>
      </c>
      <c r="E390" s="11">
        <v>0.0054041</v>
      </c>
      <c r="F390" s="20">
        <v>-9</v>
      </c>
      <c r="G390" s="24">
        <v>-9</v>
      </c>
      <c r="H390" s="2">
        <v>-9</v>
      </c>
      <c r="I390" s="2">
        <v>-9</v>
      </c>
    </row>
    <row r="391" spans="1:9" ht="12.75">
      <c r="A391" s="2">
        <v>139</v>
      </c>
      <c r="B391" s="2" t="s">
        <v>48</v>
      </c>
      <c r="C391" s="2">
        <v>1943</v>
      </c>
      <c r="D391" s="2">
        <v>3</v>
      </c>
      <c r="E391" s="11">
        <v>0.0054361</v>
      </c>
      <c r="F391" s="20">
        <v>-9</v>
      </c>
      <c r="G391" s="24">
        <v>-9</v>
      </c>
      <c r="H391" s="2">
        <v>-9</v>
      </c>
      <c r="I391" s="2">
        <v>-9</v>
      </c>
    </row>
    <row r="392" spans="1:9" ht="12.75">
      <c r="A392" s="2">
        <v>139</v>
      </c>
      <c r="B392" s="2" t="s">
        <v>48</v>
      </c>
      <c r="C392" s="2">
        <v>1944</v>
      </c>
      <c r="D392" s="2">
        <v>3</v>
      </c>
      <c r="E392" s="11">
        <v>0.0081784</v>
      </c>
      <c r="F392" s="20">
        <v>-9</v>
      </c>
      <c r="G392" s="24">
        <v>-9</v>
      </c>
      <c r="H392" s="2">
        <v>-9</v>
      </c>
      <c r="I392" s="2">
        <v>975</v>
      </c>
    </row>
    <row r="393" spans="1:9" ht="12.75">
      <c r="A393" s="2">
        <v>139</v>
      </c>
      <c r="B393" s="2" t="s">
        <v>48</v>
      </c>
      <c r="C393" s="2">
        <v>1945</v>
      </c>
      <c r="D393" s="2">
        <v>4</v>
      </c>
      <c r="E393" s="11">
        <v>0.0042111</v>
      </c>
      <c r="F393" s="20">
        <v>-9</v>
      </c>
      <c r="G393" s="24">
        <v>-9</v>
      </c>
      <c r="H393" s="2">
        <v>-9</v>
      </c>
      <c r="I393" s="2">
        <v>119</v>
      </c>
    </row>
    <row r="394" spans="1:9" ht="12.75">
      <c r="A394" s="2">
        <v>139</v>
      </c>
      <c r="B394" s="2" t="s">
        <v>65</v>
      </c>
      <c r="C394" s="2">
        <v>1939</v>
      </c>
      <c r="D394" s="2">
        <v>4</v>
      </c>
      <c r="E394" s="11">
        <v>0.0043412</v>
      </c>
      <c r="F394" s="11">
        <v>0.0003449967777531311</v>
      </c>
      <c r="G394" s="24">
        <v>1664.4</v>
      </c>
      <c r="H394" s="2">
        <v>8322</v>
      </c>
      <c r="I394" s="2">
        <v>5</v>
      </c>
    </row>
    <row r="395" spans="1:9" ht="12.75">
      <c r="A395" s="2">
        <v>139</v>
      </c>
      <c r="B395" s="2" t="s">
        <v>65</v>
      </c>
      <c r="C395" s="2">
        <v>1940</v>
      </c>
      <c r="D395" s="2">
        <v>4</v>
      </c>
      <c r="E395" s="11">
        <v>0.0053545</v>
      </c>
      <c r="F395" s="20">
        <v>-9</v>
      </c>
      <c r="G395" s="24">
        <v>-9</v>
      </c>
      <c r="H395" s="2">
        <v>28826</v>
      </c>
      <c r="I395" s="2">
        <v>-9</v>
      </c>
    </row>
    <row r="396" spans="1:9" ht="12.75">
      <c r="A396" s="2">
        <v>139</v>
      </c>
      <c r="B396" s="2" t="s">
        <v>65</v>
      </c>
      <c r="C396" s="2">
        <v>1941</v>
      </c>
      <c r="D396" s="2">
        <v>4</v>
      </c>
      <c r="E396" s="11">
        <v>0.0056575</v>
      </c>
      <c r="F396" s="11">
        <v>0.0033448730378494097</v>
      </c>
      <c r="G396" s="24">
        <v>940.3333333333334</v>
      </c>
      <c r="H396" s="2">
        <v>112840</v>
      </c>
      <c r="I396" s="2">
        <v>120</v>
      </c>
    </row>
    <row r="397" spans="1:9" ht="12.75">
      <c r="A397" s="2">
        <v>139</v>
      </c>
      <c r="B397" s="2" t="s">
        <v>65</v>
      </c>
      <c r="C397" s="2">
        <v>1942</v>
      </c>
      <c r="D397" s="2">
        <v>4</v>
      </c>
      <c r="E397" s="11">
        <v>0.0063222</v>
      </c>
      <c r="F397" s="20">
        <v>-9</v>
      </c>
      <c r="G397" s="24">
        <v>-9</v>
      </c>
      <c r="H397" s="2">
        <v>290160</v>
      </c>
      <c r="I397" s="2">
        <v>-9</v>
      </c>
    </row>
    <row r="398" spans="1:9" ht="12.75">
      <c r="A398" s="2">
        <v>139</v>
      </c>
      <c r="B398" s="2" t="s">
        <v>65</v>
      </c>
      <c r="C398" s="2">
        <v>1943</v>
      </c>
      <c r="D398" s="2">
        <v>4</v>
      </c>
      <c r="E398" s="11">
        <v>0.0056633</v>
      </c>
      <c r="F398" s="11">
        <v>0.0024828783000423256</v>
      </c>
      <c r="G398" s="24">
        <v>1417.35</v>
      </c>
      <c r="H398" s="2">
        <v>198429</v>
      </c>
      <c r="I398" s="2">
        <v>140</v>
      </c>
    </row>
    <row r="399" spans="1:9" ht="12.75">
      <c r="A399" s="2">
        <v>139</v>
      </c>
      <c r="B399" s="2" t="s">
        <v>65</v>
      </c>
      <c r="C399" s="2">
        <v>1944</v>
      </c>
      <c r="D399" s="2">
        <v>4</v>
      </c>
      <c r="E399" s="11">
        <v>0.0058282</v>
      </c>
      <c r="F399" s="11">
        <v>0.002122774987947172</v>
      </c>
      <c r="G399" s="24">
        <v>1439.2857142857142</v>
      </c>
      <c r="H399" s="2">
        <v>201500</v>
      </c>
      <c r="I399" s="2">
        <v>140</v>
      </c>
    </row>
    <row r="400" spans="1:9" ht="12.75">
      <c r="A400" s="2">
        <v>139</v>
      </c>
      <c r="B400" s="2" t="s">
        <v>65</v>
      </c>
      <c r="C400" s="2">
        <v>1945</v>
      </c>
      <c r="D400" s="2">
        <v>4</v>
      </c>
      <c r="E400" s="11">
        <v>0.006418</v>
      </c>
      <c r="F400" s="20">
        <v>-9</v>
      </c>
      <c r="G400" s="24">
        <v>-9</v>
      </c>
      <c r="H400" s="2">
        <v>206537</v>
      </c>
      <c r="I400" s="2">
        <v>-9</v>
      </c>
    </row>
    <row r="401" spans="1:9" ht="12.75">
      <c r="A401" s="2">
        <v>139</v>
      </c>
      <c r="B401" s="2" t="s">
        <v>20</v>
      </c>
      <c r="C401" s="2">
        <v>1939</v>
      </c>
      <c r="D401" s="2">
        <v>4</v>
      </c>
      <c r="E401" s="11">
        <v>0.0996836</v>
      </c>
      <c r="F401" s="11">
        <v>0.13632199669771894</v>
      </c>
      <c r="G401" s="24">
        <v>20039.774111675128</v>
      </c>
      <c r="H401" s="2">
        <v>7895671</v>
      </c>
      <c r="I401" s="2">
        <v>394</v>
      </c>
    </row>
    <row r="402" spans="1:9" ht="12.75">
      <c r="A402" s="2">
        <v>139</v>
      </c>
      <c r="B402" s="2" t="s">
        <v>20</v>
      </c>
      <c r="C402" s="2">
        <v>1940</v>
      </c>
      <c r="D402" s="2">
        <v>4</v>
      </c>
      <c r="E402" s="11">
        <v>0.0949571</v>
      </c>
      <c r="F402" s="11">
        <v>0.12267425772364929</v>
      </c>
      <c r="G402" s="24">
        <v>9753.263725490197</v>
      </c>
      <c r="H402" s="2">
        <v>9948329</v>
      </c>
      <c r="I402" s="2">
        <v>1020</v>
      </c>
    </row>
    <row r="403" spans="1:9" ht="12.75">
      <c r="A403" s="2">
        <v>139</v>
      </c>
      <c r="B403" s="2" t="s">
        <v>20</v>
      </c>
      <c r="C403" s="2">
        <v>1941</v>
      </c>
      <c r="D403" s="2">
        <v>4</v>
      </c>
      <c r="E403" s="11">
        <v>0.0992547</v>
      </c>
      <c r="F403" s="11">
        <v>0.1391959541796115</v>
      </c>
      <c r="G403" s="24">
        <v>4904.712608695652</v>
      </c>
      <c r="H403" s="2">
        <v>11280839</v>
      </c>
      <c r="I403" s="2">
        <v>2300</v>
      </c>
    </row>
    <row r="404" spans="1:9" ht="12.75">
      <c r="A404" s="2">
        <v>139</v>
      </c>
      <c r="B404" s="2" t="s">
        <v>20</v>
      </c>
      <c r="C404" s="2">
        <v>1942</v>
      </c>
      <c r="D404" s="2">
        <v>4</v>
      </c>
      <c r="E404" s="11">
        <v>0.0935872</v>
      </c>
      <c r="F404" s="11">
        <v>0.12377861016313801</v>
      </c>
      <c r="G404" s="24">
        <v>3975.9949852507375</v>
      </c>
      <c r="H404" s="2">
        <v>13478623</v>
      </c>
      <c r="I404" s="2">
        <v>3390</v>
      </c>
    </row>
    <row r="405" spans="1:9" ht="12.75">
      <c r="A405" s="2">
        <v>139</v>
      </c>
      <c r="B405" s="2" t="s">
        <v>20</v>
      </c>
      <c r="C405" s="2">
        <v>1943</v>
      </c>
      <c r="D405" s="2">
        <v>4</v>
      </c>
      <c r="E405" s="11">
        <v>0.0873793</v>
      </c>
      <c r="F405" s="11">
        <v>0.10406850457979278</v>
      </c>
      <c r="G405" s="24">
        <v>3709.67189384801</v>
      </c>
      <c r="H405" s="2">
        <v>15376590</v>
      </c>
      <c r="I405" s="2">
        <v>4145</v>
      </c>
    </row>
    <row r="406" spans="1:9" ht="12.75">
      <c r="A406" s="2">
        <v>139</v>
      </c>
      <c r="B406" s="2" t="s">
        <v>20</v>
      </c>
      <c r="C406" s="2">
        <v>1944</v>
      </c>
      <c r="D406" s="2">
        <v>4</v>
      </c>
      <c r="E406" s="11">
        <v>0.0832341</v>
      </c>
      <c r="F406" s="11">
        <v>0.09863691709842845</v>
      </c>
      <c r="G406" s="24">
        <v>3317.2185714285715</v>
      </c>
      <c r="H406" s="2">
        <v>16254371</v>
      </c>
      <c r="I406" s="2">
        <v>4900</v>
      </c>
    </row>
    <row r="407" spans="1:9" ht="12.75">
      <c r="A407" s="2">
        <v>139</v>
      </c>
      <c r="B407" s="2" t="s">
        <v>20</v>
      </c>
      <c r="C407" s="2">
        <v>1945</v>
      </c>
      <c r="D407" s="2">
        <v>4</v>
      </c>
      <c r="E407" s="11">
        <v>0.0879904</v>
      </c>
      <c r="F407" s="11">
        <v>0.10921869545119206</v>
      </c>
      <c r="G407" s="24">
        <v>3340.284479371316</v>
      </c>
      <c r="H407" s="2">
        <v>17002048</v>
      </c>
      <c r="I407" s="2">
        <v>5090</v>
      </c>
    </row>
    <row r="408" spans="1:9" ht="12.75">
      <c r="A408" s="2">
        <v>139</v>
      </c>
      <c r="B408" s="2" t="s">
        <v>9</v>
      </c>
      <c r="C408" s="2">
        <v>1941</v>
      </c>
      <c r="D408" s="2">
        <v>4</v>
      </c>
      <c r="E408" s="11">
        <v>0.2444945</v>
      </c>
      <c r="F408" s="11">
        <v>0.08814267320559346</v>
      </c>
      <c r="G408" s="24">
        <v>3498.611882287618</v>
      </c>
      <c r="H408" s="2">
        <v>6301000</v>
      </c>
      <c r="I408" s="2">
        <v>1801</v>
      </c>
    </row>
    <row r="409" spans="1:9" ht="12.75">
      <c r="A409" s="2">
        <v>139</v>
      </c>
      <c r="B409" s="2" t="s">
        <v>9</v>
      </c>
      <c r="C409" s="2">
        <v>1942</v>
      </c>
      <c r="D409" s="2">
        <v>4</v>
      </c>
      <c r="E409" s="11">
        <v>0.2854552</v>
      </c>
      <c r="F409" s="11">
        <v>0.1974864953677195</v>
      </c>
      <c r="G409" s="24">
        <v>6737.755895309666</v>
      </c>
      <c r="H409" s="2">
        <v>26001000</v>
      </c>
      <c r="I409" s="2">
        <v>3859</v>
      </c>
    </row>
    <row r="410" spans="1:9" ht="12.75">
      <c r="A410" s="2">
        <v>139</v>
      </c>
      <c r="B410" s="2" t="s">
        <v>9</v>
      </c>
      <c r="C410" s="2">
        <v>1943</v>
      </c>
      <c r="D410" s="2">
        <v>4</v>
      </c>
      <c r="E410" s="11">
        <v>0.3456322</v>
      </c>
      <c r="F410" s="11">
        <v>0.35108649074148385</v>
      </c>
      <c r="G410" s="24">
        <v>7972.249861802101</v>
      </c>
      <c r="H410" s="2">
        <v>72109000</v>
      </c>
      <c r="I410" s="2">
        <v>9045</v>
      </c>
    </row>
    <row r="411" spans="1:9" ht="12.75">
      <c r="A411" s="2">
        <v>139</v>
      </c>
      <c r="B411" s="2" t="s">
        <v>9</v>
      </c>
      <c r="C411" s="2">
        <v>1944</v>
      </c>
      <c r="D411" s="2">
        <v>4</v>
      </c>
      <c r="E411" s="11">
        <v>0.3506417</v>
      </c>
      <c r="F411" s="11">
        <v>0.3601677182891918</v>
      </c>
      <c r="G411" s="24">
        <v>7596.92630108278</v>
      </c>
      <c r="H411" s="2">
        <v>87000000</v>
      </c>
      <c r="I411" s="2">
        <v>11452</v>
      </c>
    </row>
    <row r="412" spans="1:9" ht="12.75">
      <c r="A412" s="2">
        <v>139</v>
      </c>
      <c r="B412" s="2" t="s">
        <v>9</v>
      </c>
      <c r="C412" s="2">
        <v>1945</v>
      </c>
      <c r="D412" s="2">
        <v>4</v>
      </c>
      <c r="E412" s="11">
        <v>0.3838635</v>
      </c>
      <c r="F412" s="11">
        <v>0.43457339937101575</v>
      </c>
      <c r="G412" s="24">
        <v>7423.904974016333</v>
      </c>
      <c r="H412" s="2">
        <v>90000000</v>
      </c>
      <c r="I412" s="2">
        <v>12123</v>
      </c>
    </row>
    <row r="413" spans="1:9" ht="12.75">
      <c r="A413" s="2">
        <v>139</v>
      </c>
      <c r="B413" s="2" t="s">
        <v>7</v>
      </c>
      <c r="C413" s="2">
        <v>1941</v>
      </c>
      <c r="D413" s="2">
        <v>4</v>
      </c>
      <c r="E413" s="11">
        <v>0.1243385</v>
      </c>
      <c r="F413" s="11">
        <v>0.1413793069245457</v>
      </c>
      <c r="G413" s="24">
        <v>1636.3743760399334</v>
      </c>
      <c r="H413" s="2">
        <v>6884227</v>
      </c>
      <c r="I413" s="2">
        <v>4207</v>
      </c>
    </row>
    <row r="414" spans="1:9" ht="12.75">
      <c r="A414" s="2">
        <v>139</v>
      </c>
      <c r="B414" s="2" t="s">
        <v>7</v>
      </c>
      <c r="C414" s="2">
        <v>1942</v>
      </c>
      <c r="D414" s="2">
        <v>4</v>
      </c>
      <c r="E414" s="11">
        <v>0.1129192</v>
      </c>
      <c r="F414" s="11">
        <v>0.1148557202405708</v>
      </c>
      <c r="G414" s="24">
        <v>1485.0275750202757</v>
      </c>
      <c r="H414" s="2">
        <v>7324156</v>
      </c>
      <c r="I414" s="2">
        <v>4932</v>
      </c>
    </row>
    <row r="415" spans="1:9" ht="12.75">
      <c r="A415" s="2">
        <v>139</v>
      </c>
      <c r="B415" s="2" t="s">
        <v>7</v>
      </c>
      <c r="C415" s="2">
        <v>1943</v>
      </c>
      <c r="D415" s="2">
        <v>4</v>
      </c>
      <c r="E415" s="11">
        <v>0.102841</v>
      </c>
      <c r="F415" s="11">
        <v>0.09301788233974706</v>
      </c>
      <c r="G415" s="24">
        <v>1560.7388497652582</v>
      </c>
      <c r="H415" s="2">
        <v>7978497</v>
      </c>
      <c r="I415" s="2">
        <v>5112</v>
      </c>
    </row>
    <row r="416" spans="1:9" ht="12.75">
      <c r="A416" s="2">
        <v>139</v>
      </c>
      <c r="B416" s="2" t="s">
        <v>7</v>
      </c>
      <c r="C416" s="2">
        <v>1944</v>
      </c>
      <c r="D416" s="2">
        <v>4</v>
      </c>
      <c r="E416" s="11">
        <v>0.0976179</v>
      </c>
      <c r="F416" s="11">
        <v>0.09068023972301413</v>
      </c>
      <c r="G416" s="24">
        <v>1326.9775409836066</v>
      </c>
      <c r="H416" s="2">
        <v>8094563</v>
      </c>
      <c r="I416" s="2">
        <v>6100</v>
      </c>
    </row>
    <row r="417" spans="1:9" ht="12.75">
      <c r="A417" s="2">
        <v>139</v>
      </c>
      <c r="B417" s="2" t="s">
        <v>7</v>
      </c>
      <c r="C417" s="2">
        <v>1945</v>
      </c>
      <c r="D417" s="2">
        <v>4</v>
      </c>
      <c r="E417" s="11">
        <v>0.1182072</v>
      </c>
      <c r="F417" s="11">
        <v>0.15135663107507627</v>
      </c>
      <c r="G417" s="24">
        <v>687.12608</v>
      </c>
      <c r="H417" s="2">
        <v>8589076</v>
      </c>
      <c r="I417" s="2">
        <v>12500</v>
      </c>
    </row>
    <row r="418" spans="1:9" s="3" customFormat="1" ht="13.5" thickBot="1">
      <c r="A418" s="3">
        <v>139</v>
      </c>
      <c r="B418" s="3" t="s">
        <v>47</v>
      </c>
      <c r="C418" s="3">
        <v>1941</v>
      </c>
      <c r="D418" s="3">
        <v>4</v>
      </c>
      <c r="E418" s="6">
        <v>0.0043765</v>
      </c>
      <c r="F418" s="6">
        <v>0.004496271650980781</v>
      </c>
      <c r="G418" s="25">
        <v>1195.4933333333333</v>
      </c>
      <c r="H418" s="3">
        <v>179324</v>
      </c>
      <c r="I418" s="3">
        <v>150</v>
      </c>
    </row>
    <row r="419" spans="1:9" ht="13.5" thickTop="1">
      <c r="A419" s="2">
        <v>142</v>
      </c>
      <c r="B419" s="2" t="s">
        <v>61</v>
      </c>
      <c r="C419" s="2">
        <v>1939</v>
      </c>
      <c r="D419" s="2">
        <v>2</v>
      </c>
      <c r="E419" s="11">
        <v>0.0017939</v>
      </c>
      <c r="F419" s="11">
        <v>0.002657112306041456</v>
      </c>
      <c r="G419" s="24">
        <v>1851.1081081081081</v>
      </c>
      <c r="H419" s="2">
        <v>68491</v>
      </c>
      <c r="I419" s="2">
        <v>37</v>
      </c>
    </row>
    <row r="420" spans="1:9" ht="12.75">
      <c r="A420" s="2">
        <v>142</v>
      </c>
      <c r="B420" s="2" t="s">
        <v>61</v>
      </c>
      <c r="C420" s="2">
        <v>1940</v>
      </c>
      <c r="D420" s="2">
        <v>2</v>
      </c>
      <c r="E420" s="11">
        <v>0.0033642</v>
      </c>
      <c r="F420" s="11">
        <v>0.00764673613318617</v>
      </c>
      <c r="G420" s="24">
        <v>299.14666666666665</v>
      </c>
      <c r="H420" s="2">
        <v>89744</v>
      </c>
      <c r="I420" s="2">
        <v>300</v>
      </c>
    </row>
    <row r="421" spans="1:9" ht="12.75">
      <c r="A421" s="2">
        <v>142</v>
      </c>
      <c r="B421" s="2" t="s">
        <v>7</v>
      </c>
      <c r="C421" s="2">
        <v>1939</v>
      </c>
      <c r="D421" s="2">
        <v>1</v>
      </c>
      <c r="E421" s="11">
        <v>0.1381359</v>
      </c>
      <c r="F421" s="11">
        <v>0.16876084591280838</v>
      </c>
      <c r="G421" s="24">
        <v>3344.9541643376187</v>
      </c>
      <c r="H421" s="2">
        <v>5984123</v>
      </c>
      <c r="I421" s="2">
        <v>1789</v>
      </c>
    </row>
    <row r="422" spans="1:9" s="3" customFormat="1" ht="13.5" thickBot="1">
      <c r="A422" s="3">
        <v>142</v>
      </c>
      <c r="B422" s="3" t="s">
        <v>7</v>
      </c>
      <c r="C422" s="3">
        <v>1940</v>
      </c>
      <c r="D422" s="3">
        <v>1</v>
      </c>
      <c r="E422" s="6">
        <v>0.1373449</v>
      </c>
      <c r="F422" s="6">
        <v>0.1560656621517881</v>
      </c>
      <c r="G422" s="25">
        <v>1463.1461904761904</v>
      </c>
      <c r="H422" s="3">
        <v>6145214</v>
      </c>
      <c r="I422" s="3">
        <v>4200</v>
      </c>
    </row>
    <row r="423" spans="1:9" ht="13.5" thickTop="1">
      <c r="A423" s="2">
        <v>145</v>
      </c>
      <c r="B423" s="2" t="s">
        <v>4</v>
      </c>
      <c r="C423" s="2">
        <v>1940</v>
      </c>
      <c r="D423" s="2">
        <v>2</v>
      </c>
      <c r="E423" s="11">
        <v>0.0758349</v>
      </c>
      <c r="F423" s="11">
        <v>0.1696721858654474</v>
      </c>
      <c r="G423" s="24">
        <v>1141.5524</v>
      </c>
      <c r="H423" s="2">
        <v>5707762</v>
      </c>
      <c r="I423" s="2">
        <v>5000</v>
      </c>
    </row>
    <row r="424" spans="1:9" ht="12.75">
      <c r="A424" s="2">
        <v>145</v>
      </c>
      <c r="B424" s="2" t="s">
        <v>4</v>
      </c>
      <c r="C424" s="2">
        <v>1941</v>
      </c>
      <c r="D424" s="2">
        <v>2</v>
      </c>
      <c r="E424" s="11">
        <v>0.0157879</v>
      </c>
      <c r="F424" s="11">
        <v>0.012490916841264686</v>
      </c>
      <c r="G424" s="24">
        <v>1622.0428954423592</v>
      </c>
      <c r="H424" s="2">
        <v>605022</v>
      </c>
      <c r="I424" s="2">
        <v>373</v>
      </c>
    </row>
    <row r="425" spans="1:9" ht="12.75">
      <c r="A425" s="2">
        <v>145</v>
      </c>
      <c r="B425" s="2" t="s">
        <v>41</v>
      </c>
      <c r="C425" s="2">
        <v>1940</v>
      </c>
      <c r="D425" s="2">
        <v>1</v>
      </c>
      <c r="E425" s="11">
        <v>0.0033143</v>
      </c>
      <c r="F425" s="20">
        <v>-9</v>
      </c>
      <c r="G425" s="24">
        <v>-9</v>
      </c>
      <c r="H425" s="2">
        <v>10514</v>
      </c>
      <c r="I425" s="2">
        <v>-9</v>
      </c>
    </row>
    <row r="426" spans="1:9" s="3" customFormat="1" ht="13.5" thickBot="1">
      <c r="A426" s="3">
        <v>145</v>
      </c>
      <c r="B426" s="3" t="s">
        <v>41</v>
      </c>
      <c r="C426" s="3">
        <v>1941</v>
      </c>
      <c r="D426" s="3">
        <v>1</v>
      </c>
      <c r="E426" s="6">
        <v>0.0035196</v>
      </c>
      <c r="F426" s="19">
        <v>-9</v>
      </c>
      <c r="G426" s="25">
        <v>-9</v>
      </c>
      <c r="H426" s="3">
        <v>21856</v>
      </c>
      <c r="I426" s="3">
        <v>-9</v>
      </c>
    </row>
    <row r="427" spans="1:9" ht="13.5" thickTop="1">
      <c r="A427" s="2">
        <v>147</v>
      </c>
      <c r="B427" s="2" t="s">
        <v>66</v>
      </c>
      <c r="C427" s="2">
        <v>1948</v>
      </c>
      <c r="D427" s="2">
        <v>2</v>
      </c>
      <c r="E427" s="11">
        <v>0.0524505</v>
      </c>
      <c r="F427" s="11">
        <v>0.014621509397381988</v>
      </c>
      <c r="G427" s="24">
        <v>857.3084112149533</v>
      </c>
      <c r="H427" s="2">
        <v>275196</v>
      </c>
      <c r="I427" s="2">
        <v>321</v>
      </c>
    </row>
    <row r="428" spans="1:9" ht="12.75">
      <c r="A428" s="2">
        <v>147</v>
      </c>
      <c r="B428" s="2" t="s">
        <v>66</v>
      </c>
      <c r="C428" s="2">
        <v>1949</v>
      </c>
      <c r="D428" s="2">
        <v>2</v>
      </c>
      <c r="E428" s="11">
        <v>0.0514099</v>
      </c>
      <c r="F428" s="11">
        <v>0.015703153257783677</v>
      </c>
      <c r="G428" s="24">
        <v>1522.4108761329305</v>
      </c>
      <c r="H428" s="2">
        <v>503918</v>
      </c>
      <c r="I428" s="2">
        <v>331</v>
      </c>
    </row>
    <row r="429" spans="1:9" ht="12.75">
      <c r="A429" s="2">
        <v>147</v>
      </c>
      <c r="B429" s="2" t="s">
        <v>67</v>
      </c>
      <c r="C429" s="2">
        <v>1948</v>
      </c>
      <c r="D429" s="2">
        <v>1</v>
      </c>
      <c r="E429" s="11">
        <v>0.0118022</v>
      </c>
      <c r="F429" s="11">
        <v>0.010516924002249043</v>
      </c>
      <c r="G429" s="24">
        <v>405.33584905660376</v>
      </c>
      <c r="H429" s="2">
        <v>107414</v>
      </c>
      <c r="I429" s="2">
        <v>265</v>
      </c>
    </row>
    <row r="430" spans="1:9" s="3" customFormat="1" ht="13.5" thickBot="1">
      <c r="A430" s="3">
        <v>147</v>
      </c>
      <c r="B430" s="3" t="s">
        <v>67</v>
      </c>
      <c r="C430" s="3">
        <v>1949</v>
      </c>
      <c r="D430" s="3">
        <v>1</v>
      </c>
      <c r="E430" s="6">
        <v>0.0113594</v>
      </c>
      <c r="F430" s="6">
        <v>0.0099585663345318</v>
      </c>
      <c r="G430" s="25">
        <v>731.09765625</v>
      </c>
      <c r="H430" s="3">
        <v>187161</v>
      </c>
      <c r="I430" s="3">
        <v>256</v>
      </c>
    </row>
    <row r="431" spans="1:9" ht="13.5" thickTop="1">
      <c r="A431" s="2">
        <v>148</v>
      </c>
      <c r="B431" s="2" t="s">
        <v>39</v>
      </c>
      <c r="C431" s="2">
        <v>1948</v>
      </c>
      <c r="D431" s="2">
        <v>1</v>
      </c>
      <c r="E431" s="11">
        <v>0.0053934</v>
      </c>
      <c r="F431" s="11">
        <v>0.00266492326556243</v>
      </c>
      <c r="G431" s="24">
        <v>555.875</v>
      </c>
      <c r="H431" s="2">
        <v>35576</v>
      </c>
      <c r="I431" s="2">
        <v>64</v>
      </c>
    </row>
    <row r="432" spans="1:9" ht="12.75">
      <c r="A432" s="2">
        <v>148</v>
      </c>
      <c r="B432" s="2" t="s">
        <v>68</v>
      </c>
      <c r="C432" s="2">
        <v>1948</v>
      </c>
      <c r="D432" s="2">
        <v>1</v>
      </c>
      <c r="E432" s="11">
        <v>0.001297</v>
      </c>
      <c r="F432" s="11">
        <v>0.0012952572965149757</v>
      </c>
      <c r="G432" s="24">
        <v>566.9032258064516</v>
      </c>
      <c r="H432" s="2">
        <v>17574</v>
      </c>
      <c r="I432" s="2">
        <v>31</v>
      </c>
    </row>
    <row r="433" spans="1:9" ht="12.75">
      <c r="A433" s="2">
        <v>148</v>
      </c>
      <c r="B433" s="2" t="s">
        <v>69</v>
      </c>
      <c r="C433" s="2">
        <v>1948</v>
      </c>
      <c r="D433" s="2">
        <v>2</v>
      </c>
      <c r="E433" s="11">
        <v>0.0014135</v>
      </c>
      <c r="F433" s="11">
        <v>0.003502957530377593</v>
      </c>
      <c r="G433" s="24">
        <v>522.8705882352941</v>
      </c>
      <c r="H433" s="2">
        <v>44444</v>
      </c>
      <c r="I433" s="2">
        <v>85</v>
      </c>
    </row>
    <row r="434" spans="1:9" ht="12.75">
      <c r="A434" s="2">
        <v>148</v>
      </c>
      <c r="B434" s="2" t="s">
        <v>70</v>
      </c>
      <c r="C434" s="2">
        <v>1948</v>
      </c>
      <c r="D434" s="2">
        <v>1</v>
      </c>
      <c r="E434" s="11">
        <v>0.000219</v>
      </c>
      <c r="F434" s="11">
        <v>0.0003650156223535451</v>
      </c>
      <c r="G434" s="24">
        <v>863.25</v>
      </c>
      <c r="H434" s="2">
        <v>6906</v>
      </c>
      <c r="I434" s="2">
        <v>8</v>
      </c>
    </row>
    <row r="435" spans="1:9" ht="12.75">
      <c r="A435" s="2">
        <v>148</v>
      </c>
      <c r="B435" s="2" t="s">
        <v>71</v>
      </c>
      <c r="C435" s="2">
        <v>1948</v>
      </c>
      <c r="D435" s="2">
        <v>1</v>
      </c>
      <c r="E435" s="11">
        <v>0.0003211</v>
      </c>
      <c r="F435" s="11">
        <v>0.0001689140441533144</v>
      </c>
      <c r="G435" s="24">
        <v>1686.3333333333333</v>
      </c>
      <c r="H435" s="2">
        <v>5059</v>
      </c>
      <c r="I435" s="2">
        <v>3</v>
      </c>
    </row>
    <row r="436" spans="1:9" s="3" customFormat="1" ht="13.5" thickBot="1">
      <c r="A436" s="3">
        <v>148</v>
      </c>
      <c r="B436" s="3" t="s">
        <v>72</v>
      </c>
      <c r="C436" s="3">
        <v>1948</v>
      </c>
      <c r="D436" s="3">
        <v>1</v>
      </c>
      <c r="E436" s="6">
        <v>0.000855</v>
      </c>
      <c r="F436" s="6">
        <v>0.0004359251671233487</v>
      </c>
      <c r="G436" s="25">
        <v>1546.5</v>
      </c>
      <c r="H436" s="3">
        <v>12372</v>
      </c>
      <c r="I436" s="3">
        <v>8</v>
      </c>
    </row>
    <row r="437" spans="1:9" ht="13.5" thickTop="1">
      <c r="A437" s="2">
        <v>151</v>
      </c>
      <c r="B437" s="2" t="s">
        <v>59</v>
      </c>
      <c r="C437" s="2">
        <v>1950</v>
      </c>
      <c r="D437" s="2">
        <v>4</v>
      </c>
      <c r="E437" s="11">
        <v>0.0068384</v>
      </c>
      <c r="F437" s="11">
        <v>0.002984639544756365</v>
      </c>
      <c r="G437" s="24">
        <v>4456.315789473684</v>
      </c>
      <c r="H437" s="2">
        <v>169340</v>
      </c>
      <c r="I437" s="2">
        <v>38</v>
      </c>
    </row>
    <row r="438" spans="1:9" ht="12.75">
      <c r="A438" s="2">
        <v>151</v>
      </c>
      <c r="B438" s="2" t="s">
        <v>59</v>
      </c>
      <c r="C438" s="2">
        <v>1951</v>
      </c>
      <c r="D438" s="2">
        <v>4</v>
      </c>
      <c r="E438" s="11">
        <v>0.0068841</v>
      </c>
      <c r="F438" s="11">
        <v>0.002922602767444196</v>
      </c>
      <c r="G438" s="24">
        <v>8946.424242424242</v>
      </c>
      <c r="H438" s="2">
        <v>295232</v>
      </c>
      <c r="I438" s="2">
        <v>33</v>
      </c>
    </row>
    <row r="439" spans="1:9" ht="12.75">
      <c r="A439" s="2">
        <v>151</v>
      </c>
      <c r="B439" s="2" t="s">
        <v>59</v>
      </c>
      <c r="C439" s="2">
        <v>1952</v>
      </c>
      <c r="D439" s="2">
        <v>4</v>
      </c>
      <c r="E439" s="11">
        <v>0.006707</v>
      </c>
      <c r="F439" s="11">
        <v>0.002991302804052032</v>
      </c>
      <c r="G439" s="24">
        <v>12740.96875</v>
      </c>
      <c r="H439" s="2">
        <v>407711</v>
      </c>
      <c r="I439" s="2">
        <v>32</v>
      </c>
    </row>
    <row r="440" spans="1:9" ht="12.75">
      <c r="A440" s="2">
        <v>151</v>
      </c>
      <c r="B440" s="2" t="s">
        <v>59</v>
      </c>
      <c r="C440" s="2">
        <v>1953</v>
      </c>
      <c r="D440" s="2">
        <v>4</v>
      </c>
      <c r="E440" s="11">
        <v>0.0069384</v>
      </c>
      <c r="F440" s="11">
        <v>0.0034575384323785193</v>
      </c>
      <c r="G440" s="24">
        <v>7316.473684210527</v>
      </c>
      <c r="H440" s="2">
        <v>417039</v>
      </c>
      <c r="I440" s="2">
        <v>57</v>
      </c>
    </row>
    <row r="441" spans="1:9" ht="12.75">
      <c r="A441" s="2">
        <v>151</v>
      </c>
      <c r="B441" s="2" t="s">
        <v>49</v>
      </c>
      <c r="C441" s="2">
        <v>1951</v>
      </c>
      <c r="D441" s="2">
        <v>4</v>
      </c>
      <c r="E441" s="11">
        <v>0.0091781</v>
      </c>
      <c r="F441" s="11">
        <v>0.003855799023672025</v>
      </c>
      <c r="G441" s="24">
        <v>3468.818181818182</v>
      </c>
      <c r="H441" s="2">
        <v>267099</v>
      </c>
      <c r="I441" s="2">
        <v>77</v>
      </c>
    </row>
    <row r="442" spans="1:9" ht="12.75">
      <c r="A442" s="2">
        <v>151</v>
      </c>
      <c r="B442" s="2" t="s">
        <v>49</v>
      </c>
      <c r="C442" s="2">
        <v>1952</v>
      </c>
      <c r="D442" s="2">
        <v>4</v>
      </c>
      <c r="E442" s="11">
        <v>0.0090424</v>
      </c>
      <c r="F442" s="11">
        <v>0.004087868963883995</v>
      </c>
      <c r="G442" s="24">
        <v>4880.814814814815</v>
      </c>
      <c r="H442" s="2">
        <v>395346</v>
      </c>
      <c r="I442" s="2">
        <v>81</v>
      </c>
    </row>
    <row r="443" spans="1:9" ht="12.75">
      <c r="A443" s="2">
        <v>151</v>
      </c>
      <c r="B443" s="2" t="s">
        <v>49</v>
      </c>
      <c r="C443" s="2">
        <v>1953</v>
      </c>
      <c r="D443" s="2">
        <v>4</v>
      </c>
      <c r="E443" s="11">
        <v>0.0079596</v>
      </c>
      <c r="F443" s="11">
        <v>0.00401760623802246</v>
      </c>
      <c r="G443" s="24">
        <v>4568.8488372093025</v>
      </c>
      <c r="H443" s="2">
        <v>392921</v>
      </c>
      <c r="I443" s="2">
        <v>86</v>
      </c>
    </row>
    <row r="444" spans="1:9" ht="12.75">
      <c r="A444" s="2">
        <v>151</v>
      </c>
      <c r="B444" s="2" t="s">
        <v>60</v>
      </c>
      <c r="C444" s="2">
        <v>1950</v>
      </c>
      <c r="D444" s="2">
        <v>4</v>
      </c>
      <c r="E444" s="11">
        <v>0.0126052</v>
      </c>
      <c r="F444" s="11">
        <v>0.006308315517596883</v>
      </c>
      <c r="G444" s="24">
        <v>9954.755555555555</v>
      </c>
      <c r="H444" s="2">
        <v>447964</v>
      </c>
      <c r="I444" s="2">
        <v>45</v>
      </c>
    </row>
    <row r="445" spans="1:9" ht="12.75">
      <c r="A445" s="2">
        <v>151</v>
      </c>
      <c r="B445" s="2" t="s">
        <v>60</v>
      </c>
      <c r="C445" s="2">
        <v>1951</v>
      </c>
      <c r="D445" s="2">
        <v>4</v>
      </c>
      <c r="E445" s="11">
        <v>0.0135349</v>
      </c>
      <c r="F445" s="11">
        <v>0.00968059852710544</v>
      </c>
      <c r="G445" s="24">
        <v>18563.58064516129</v>
      </c>
      <c r="H445" s="2">
        <v>1150942</v>
      </c>
      <c r="I445" s="2">
        <v>62</v>
      </c>
    </row>
    <row r="446" spans="1:9" ht="12.75">
      <c r="A446" s="2">
        <v>151</v>
      </c>
      <c r="B446" s="2" t="s">
        <v>60</v>
      </c>
      <c r="C446" s="2">
        <v>1952</v>
      </c>
      <c r="D446" s="2">
        <v>4</v>
      </c>
      <c r="E446" s="11">
        <v>0.0142038</v>
      </c>
      <c r="F446" s="11">
        <v>0.012511963366252304</v>
      </c>
      <c r="G446" s="24">
        <v>18075.058823529413</v>
      </c>
      <c r="H446" s="2">
        <v>1843656</v>
      </c>
      <c r="I446" s="2">
        <v>102</v>
      </c>
    </row>
    <row r="447" spans="1:9" ht="12.75">
      <c r="A447" s="2">
        <v>151</v>
      </c>
      <c r="B447" s="2" t="s">
        <v>60</v>
      </c>
      <c r="C447" s="2">
        <v>1953</v>
      </c>
      <c r="D447" s="2">
        <v>4</v>
      </c>
      <c r="E447" s="11">
        <v>0.0142199</v>
      </c>
      <c r="F447" s="11">
        <v>0.012742280889818935</v>
      </c>
      <c r="G447" s="24">
        <v>19508.028846153848</v>
      </c>
      <c r="H447" s="2">
        <v>2028835</v>
      </c>
      <c r="I447" s="2">
        <v>104</v>
      </c>
    </row>
    <row r="448" spans="1:9" ht="12.75">
      <c r="A448" s="2">
        <v>151</v>
      </c>
      <c r="B448" s="2" t="s">
        <v>40</v>
      </c>
      <c r="C448" s="2">
        <v>1950</v>
      </c>
      <c r="D448" s="2">
        <v>3</v>
      </c>
      <c r="E448" s="11">
        <v>0.1184953</v>
      </c>
      <c r="F448" s="11">
        <v>0.14301508611747787</v>
      </c>
      <c r="G448" s="24">
        <v>639.5</v>
      </c>
      <c r="H448" s="2">
        <v>2558000</v>
      </c>
      <c r="I448" s="2">
        <v>4000</v>
      </c>
    </row>
    <row r="449" spans="1:9" ht="12.75">
      <c r="A449" s="2">
        <v>151</v>
      </c>
      <c r="B449" s="2" t="s">
        <v>40</v>
      </c>
      <c r="C449" s="2">
        <v>1951</v>
      </c>
      <c r="D449" s="2">
        <v>3</v>
      </c>
      <c r="E449" s="11">
        <v>0.1036244</v>
      </c>
      <c r="F449" s="11">
        <v>0.09884496178177263</v>
      </c>
      <c r="G449" s="24">
        <v>1031.3333333333333</v>
      </c>
      <c r="H449" s="2">
        <v>3094000</v>
      </c>
      <c r="I449" s="2">
        <v>3000</v>
      </c>
    </row>
    <row r="450" spans="1:9" ht="12.75">
      <c r="A450" s="2">
        <v>151</v>
      </c>
      <c r="B450" s="2" t="s">
        <v>40</v>
      </c>
      <c r="C450" s="2">
        <v>1952</v>
      </c>
      <c r="D450" s="2">
        <v>3</v>
      </c>
      <c r="E450" s="11">
        <v>0.0963989</v>
      </c>
      <c r="F450" s="11">
        <v>0.08672060240074694</v>
      </c>
      <c r="G450" s="24">
        <v>895.2412425644416</v>
      </c>
      <c r="H450" s="2">
        <v>2709000</v>
      </c>
      <c r="I450" s="2">
        <v>3026</v>
      </c>
    </row>
    <row r="451" spans="1:9" ht="12.75">
      <c r="A451" s="2">
        <v>151</v>
      </c>
      <c r="B451" s="2" t="s">
        <v>40</v>
      </c>
      <c r="C451" s="2">
        <v>1953</v>
      </c>
      <c r="D451" s="2">
        <v>3</v>
      </c>
      <c r="E451" s="11">
        <v>0.0951015</v>
      </c>
      <c r="F451" s="11">
        <v>0.08470146674413256</v>
      </c>
      <c r="G451" s="24">
        <v>831.6530144167759</v>
      </c>
      <c r="H451" s="2">
        <v>2538205</v>
      </c>
      <c r="I451" s="2">
        <v>3052</v>
      </c>
    </row>
    <row r="452" spans="1:9" ht="12.75">
      <c r="A452" s="2">
        <v>151</v>
      </c>
      <c r="B452" s="2" t="s">
        <v>23</v>
      </c>
      <c r="C452" s="2">
        <v>1951</v>
      </c>
      <c r="D452" s="2">
        <v>4</v>
      </c>
      <c r="E452" s="11">
        <v>0.0026144</v>
      </c>
      <c r="F452" s="11">
        <v>0.0008312694658936738</v>
      </c>
      <c r="G452" s="24">
        <v>3301.294117647059</v>
      </c>
      <c r="H452" s="2">
        <v>56122</v>
      </c>
      <c r="I452" s="2">
        <v>17</v>
      </c>
    </row>
    <row r="453" spans="1:9" ht="12.75">
      <c r="A453" s="2">
        <v>151</v>
      </c>
      <c r="B453" s="2" t="s">
        <v>23</v>
      </c>
      <c r="C453" s="2">
        <v>1952</v>
      </c>
      <c r="D453" s="2">
        <v>4</v>
      </c>
      <c r="E453" s="11">
        <v>0.0025596</v>
      </c>
      <c r="F453" s="11">
        <v>0.0007309272820696683</v>
      </c>
      <c r="G453" s="24">
        <v>3515.3529411764707</v>
      </c>
      <c r="H453" s="2">
        <v>59761</v>
      </c>
      <c r="I453" s="2">
        <v>17</v>
      </c>
    </row>
    <row r="454" spans="1:9" ht="12.75">
      <c r="A454" s="2">
        <v>151</v>
      </c>
      <c r="B454" s="2" t="s">
        <v>23</v>
      </c>
      <c r="C454" s="2">
        <v>1953</v>
      </c>
      <c r="D454" s="2">
        <v>4</v>
      </c>
      <c r="E454" s="11">
        <v>0.0027106</v>
      </c>
      <c r="F454" s="11">
        <v>0.0008562172379437917</v>
      </c>
      <c r="G454" s="24">
        <v>4736.611111111111</v>
      </c>
      <c r="H454" s="2">
        <v>85259</v>
      </c>
      <c r="I454" s="2">
        <v>18</v>
      </c>
    </row>
    <row r="455" spans="1:9" ht="12.75">
      <c r="A455" s="2">
        <v>151</v>
      </c>
      <c r="B455" s="2" t="s">
        <v>57</v>
      </c>
      <c r="C455" s="2">
        <v>1951</v>
      </c>
      <c r="D455" s="2">
        <v>4</v>
      </c>
      <c r="E455" s="11">
        <v>0.0023075</v>
      </c>
      <c r="F455" s="20">
        <v>-9</v>
      </c>
      <c r="G455" s="24">
        <v>-9</v>
      </c>
      <c r="H455" s="2">
        <v>-9</v>
      </c>
      <c r="I455" s="2">
        <v>20</v>
      </c>
    </row>
    <row r="456" spans="1:9" ht="12.75">
      <c r="A456" s="2">
        <v>151</v>
      </c>
      <c r="B456" s="2" t="s">
        <v>57</v>
      </c>
      <c r="C456" s="2">
        <v>1952</v>
      </c>
      <c r="D456" s="2">
        <v>4</v>
      </c>
      <c r="E456" s="11">
        <v>0.002219</v>
      </c>
      <c r="F456" s="20">
        <v>-9</v>
      </c>
      <c r="G456" s="24">
        <v>-9</v>
      </c>
      <c r="H456" s="2">
        <v>-9</v>
      </c>
      <c r="I456" s="2">
        <v>20</v>
      </c>
    </row>
    <row r="457" spans="1:9" ht="12.75">
      <c r="A457" s="2">
        <v>151</v>
      </c>
      <c r="B457" s="2" t="s">
        <v>57</v>
      </c>
      <c r="C457" s="2">
        <v>1953</v>
      </c>
      <c r="D457" s="2">
        <v>4</v>
      </c>
      <c r="E457" s="11">
        <v>0.0022217</v>
      </c>
      <c r="F457" s="20">
        <v>-9</v>
      </c>
      <c r="G457" s="24">
        <v>-9</v>
      </c>
      <c r="H457" s="2">
        <v>-9</v>
      </c>
      <c r="I457" s="2">
        <v>20</v>
      </c>
    </row>
    <row r="458" spans="1:9" ht="12.75">
      <c r="A458" s="2">
        <v>151</v>
      </c>
      <c r="B458" s="2" t="s">
        <v>4</v>
      </c>
      <c r="C458" s="2">
        <v>1951</v>
      </c>
      <c r="D458" s="2">
        <v>4</v>
      </c>
      <c r="E458" s="11">
        <v>0.0329915</v>
      </c>
      <c r="F458" s="11">
        <v>0.031393322902302075</v>
      </c>
      <c r="G458" s="24">
        <v>3548.3854838709676</v>
      </c>
      <c r="H458" s="2">
        <v>2199999</v>
      </c>
      <c r="I458" s="2">
        <v>620</v>
      </c>
    </row>
    <row r="459" spans="1:9" ht="12.75">
      <c r="A459" s="2">
        <v>151</v>
      </c>
      <c r="B459" s="2" t="s">
        <v>4</v>
      </c>
      <c r="C459" s="2">
        <v>1952</v>
      </c>
      <c r="D459" s="2">
        <v>4</v>
      </c>
      <c r="E459" s="11">
        <v>0.0333622</v>
      </c>
      <c r="F459" s="11">
        <v>0.032077100653887386</v>
      </c>
      <c r="G459" s="24">
        <v>4607.633587786259</v>
      </c>
      <c r="H459" s="2">
        <v>3018000</v>
      </c>
      <c r="I459" s="2">
        <v>655</v>
      </c>
    </row>
    <row r="460" spans="1:9" ht="12.75">
      <c r="A460" s="2">
        <v>151</v>
      </c>
      <c r="B460" s="2" t="s">
        <v>4</v>
      </c>
      <c r="C460" s="2">
        <v>1953</v>
      </c>
      <c r="D460" s="2">
        <v>4</v>
      </c>
      <c r="E460" s="11">
        <v>0.03176</v>
      </c>
      <c r="F460" s="11">
        <v>0.034158617749954934</v>
      </c>
      <c r="G460" s="24">
        <v>4992.846924177396</v>
      </c>
      <c r="H460" s="2">
        <v>3490000</v>
      </c>
      <c r="I460" s="2">
        <v>699</v>
      </c>
    </row>
    <row r="461" spans="1:9" ht="12.75">
      <c r="A461" s="2">
        <v>151</v>
      </c>
      <c r="B461" s="2" t="s">
        <v>43</v>
      </c>
      <c r="C461" s="2">
        <v>1951</v>
      </c>
      <c r="D461" s="2">
        <v>4</v>
      </c>
      <c r="E461" s="11">
        <v>0.0030119</v>
      </c>
      <c r="F461" s="11">
        <v>0.005337215948590751</v>
      </c>
      <c r="G461" s="24">
        <v>1089.58125</v>
      </c>
      <c r="H461" s="2">
        <v>174333</v>
      </c>
      <c r="I461" s="2">
        <v>160</v>
      </c>
    </row>
    <row r="462" spans="1:9" ht="12.75">
      <c r="A462" s="2">
        <v>151</v>
      </c>
      <c r="B462" s="2" t="s">
        <v>43</v>
      </c>
      <c r="C462" s="2">
        <v>1952</v>
      </c>
      <c r="D462" s="2">
        <v>4</v>
      </c>
      <c r="E462" s="11">
        <v>0.0028355</v>
      </c>
      <c r="F462" s="11">
        <v>0.005027600515256507</v>
      </c>
      <c r="G462" s="24">
        <v>1030.9649122807018</v>
      </c>
      <c r="H462" s="2">
        <v>176295</v>
      </c>
      <c r="I462" s="2">
        <v>171</v>
      </c>
    </row>
    <row r="463" spans="1:9" ht="12.75">
      <c r="A463" s="2">
        <v>151</v>
      </c>
      <c r="B463" s="2" t="s">
        <v>43</v>
      </c>
      <c r="C463" s="2">
        <v>1953</v>
      </c>
      <c r="D463" s="2">
        <v>4</v>
      </c>
      <c r="E463" s="11">
        <v>0.0027945</v>
      </c>
      <c r="F463" s="11">
        <v>0.004956405104226661</v>
      </c>
      <c r="G463" s="24">
        <v>1074.4561403508771</v>
      </c>
      <c r="H463" s="2">
        <v>183732</v>
      </c>
      <c r="I463" s="2">
        <v>171</v>
      </c>
    </row>
    <row r="464" spans="1:9" ht="12.75">
      <c r="A464" s="2">
        <v>151</v>
      </c>
      <c r="B464" s="2" t="s">
        <v>64</v>
      </c>
      <c r="C464" s="2">
        <v>1951</v>
      </c>
      <c r="D464" s="2">
        <v>4</v>
      </c>
      <c r="E464" s="11">
        <v>0.0076385</v>
      </c>
      <c r="F464" s="11">
        <v>0.007560410697360869</v>
      </c>
      <c r="G464" s="24">
        <v>1277.894495412844</v>
      </c>
      <c r="H464" s="2">
        <v>278581</v>
      </c>
      <c r="I464" s="2">
        <v>218</v>
      </c>
    </row>
    <row r="465" spans="1:9" ht="12.75">
      <c r="A465" s="2">
        <v>151</v>
      </c>
      <c r="B465" s="2" t="s">
        <v>64</v>
      </c>
      <c r="C465" s="2">
        <v>1952</v>
      </c>
      <c r="D465" s="2">
        <v>4</v>
      </c>
      <c r="E465" s="11">
        <v>0.0073167</v>
      </c>
      <c r="F465" s="11">
        <v>0.0068152486316048495</v>
      </c>
      <c r="G465" s="24">
        <v>1560.6777251184835</v>
      </c>
      <c r="H465" s="2">
        <v>329303</v>
      </c>
      <c r="I465" s="2">
        <v>211</v>
      </c>
    </row>
    <row r="466" spans="1:9" ht="12.75">
      <c r="A466" s="2">
        <v>151</v>
      </c>
      <c r="B466" s="2" t="s">
        <v>64</v>
      </c>
      <c r="C466" s="2">
        <v>1953</v>
      </c>
      <c r="D466" s="2">
        <v>4</v>
      </c>
      <c r="E466" s="11">
        <v>0.0072994</v>
      </c>
      <c r="F466" s="11">
        <v>0.0065508087859096915</v>
      </c>
      <c r="G466" s="24">
        <v>1721.871921182266</v>
      </c>
      <c r="H466" s="2">
        <v>349540</v>
      </c>
      <c r="I466" s="2">
        <v>203</v>
      </c>
    </row>
    <row r="467" spans="1:9" ht="12.75">
      <c r="A467" s="2">
        <v>151</v>
      </c>
      <c r="B467" s="2" t="s">
        <v>73</v>
      </c>
      <c r="C467" s="2">
        <v>1950</v>
      </c>
      <c r="D467" s="2">
        <v>4</v>
      </c>
      <c r="E467" s="11">
        <v>0.0032433</v>
      </c>
      <c r="F467" s="11">
        <v>0.0012606540066527336</v>
      </c>
      <c r="G467" s="24">
        <v>1327.8620689655172</v>
      </c>
      <c r="H467" s="2">
        <v>38508</v>
      </c>
      <c r="I467" s="2">
        <v>29</v>
      </c>
    </row>
    <row r="468" spans="1:9" ht="12.75">
      <c r="A468" s="2">
        <v>151</v>
      </c>
      <c r="B468" s="2" t="s">
        <v>73</v>
      </c>
      <c r="C468" s="2">
        <v>1951</v>
      </c>
      <c r="D468" s="2">
        <v>4</v>
      </c>
      <c r="E468" s="11">
        <v>0.0032308</v>
      </c>
      <c r="F468" s="11">
        <v>0.0010774345231790734</v>
      </c>
      <c r="G468" s="24">
        <v>1629.7241379310344</v>
      </c>
      <c r="H468" s="2">
        <v>47262</v>
      </c>
      <c r="I468" s="2">
        <v>29</v>
      </c>
    </row>
    <row r="469" spans="1:9" ht="12.75">
      <c r="A469" s="2">
        <v>151</v>
      </c>
      <c r="B469" s="2" t="s">
        <v>73</v>
      </c>
      <c r="C469" s="2">
        <v>1952</v>
      </c>
      <c r="D469" s="2">
        <v>4</v>
      </c>
      <c r="E469" s="11">
        <v>0.0031129</v>
      </c>
      <c r="F469" s="11">
        <v>0.001051590590917549</v>
      </c>
      <c r="G469" s="24">
        <v>2063.8333333333335</v>
      </c>
      <c r="H469" s="2">
        <v>61915</v>
      </c>
      <c r="I469" s="2">
        <v>30</v>
      </c>
    </row>
    <row r="470" spans="1:9" ht="12.75">
      <c r="A470" s="2">
        <v>151</v>
      </c>
      <c r="B470" s="2" t="s">
        <v>73</v>
      </c>
      <c r="C470" s="2">
        <v>1953</v>
      </c>
      <c r="D470" s="2">
        <v>4</v>
      </c>
      <c r="E470" s="11">
        <v>0.0031278</v>
      </c>
      <c r="F470" s="11">
        <v>0.0010120422841535</v>
      </c>
      <c r="G470" s="24">
        <v>2010.5333333333333</v>
      </c>
      <c r="H470" s="2">
        <v>60316</v>
      </c>
      <c r="I470" s="2">
        <v>30</v>
      </c>
    </row>
    <row r="471" spans="1:9" ht="12.75">
      <c r="A471" s="2">
        <v>151</v>
      </c>
      <c r="B471" s="2" t="s">
        <v>74</v>
      </c>
      <c r="C471" s="2">
        <v>1950</v>
      </c>
      <c r="D471" s="2">
        <v>1</v>
      </c>
      <c r="E471" s="11">
        <v>0.0026702</v>
      </c>
      <c r="F471" s="20">
        <v>-9</v>
      </c>
      <c r="G471" s="24">
        <v>-9</v>
      </c>
      <c r="H471" s="2">
        <v>-9</v>
      </c>
      <c r="I471" s="2">
        <v>120</v>
      </c>
    </row>
    <row r="472" spans="1:9" ht="12.75">
      <c r="A472" s="2">
        <v>151</v>
      </c>
      <c r="B472" s="2" t="s">
        <v>74</v>
      </c>
      <c r="C472" s="2">
        <v>1951</v>
      </c>
      <c r="D472" s="2">
        <v>1</v>
      </c>
      <c r="E472" s="11">
        <v>0.0022304</v>
      </c>
      <c r="F472" s="20">
        <v>-9</v>
      </c>
      <c r="G472" s="24">
        <v>-9</v>
      </c>
      <c r="H472" s="2">
        <v>-9</v>
      </c>
      <c r="I472" s="2">
        <v>100</v>
      </c>
    </row>
    <row r="473" spans="1:9" ht="12.75">
      <c r="A473" s="2">
        <v>151</v>
      </c>
      <c r="B473" s="2" t="s">
        <v>74</v>
      </c>
      <c r="C473" s="2">
        <v>1952</v>
      </c>
      <c r="D473" s="2">
        <v>1</v>
      </c>
      <c r="E473" s="11">
        <v>0.0031202</v>
      </c>
      <c r="F473" s="20">
        <v>-9</v>
      </c>
      <c r="G473" s="24">
        <v>-9</v>
      </c>
      <c r="H473" s="2">
        <v>-9</v>
      </c>
      <c r="I473" s="2">
        <v>211</v>
      </c>
    </row>
    <row r="474" spans="1:9" ht="12.75">
      <c r="A474" s="2">
        <v>151</v>
      </c>
      <c r="B474" s="2" t="s">
        <v>74</v>
      </c>
      <c r="C474" s="2">
        <v>1953</v>
      </c>
      <c r="D474" s="2">
        <v>1</v>
      </c>
      <c r="E474" s="11">
        <v>0.0035673</v>
      </c>
      <c r="F474" s="20">
        <v>-9</v>
      </c>
      <c r="G474" s="24">
        <v>-9</v>
      </c>
      <c r="H474" s="2">
        <v>-9</v>
      </c>
      <c r="I474" s="2">
        <v>260</v>
      </c>
    </row>
    <row r="475" spans="1:9" ht="12.75">
      <c r="A475" s="2">
        <v>151</v>
      </c>
      <c r="B475" s="2" t="s">
        <v>75</v>
      </c>
      <c r="C475" s="2">
        <v>1950</v>
      </c>
      <c r="D475" s="2">
        <v>2</v>
      </c>
      <c r="E475" s="11">
        <v>0.0047363</v>
      </c>
      <c r="F475" s="11">
        <v>0.0034744540956630223</v>
      </c>
      <c r="G475" s="24">
        <v>293.57798165137615</v>
      </c>
      <c r="H475" s="2">
        <v>32000</v>
      </c>
      <c r="I475" s="2">
        <v>109</v>
      </c>
    </row>
    <row r="476" spans="1:9" ht="12.75">
      <c r="A476" s="2">
        <v>151</v>
      </c>
      <c r="B476" s="2" t="s">
        <v>75</v>
      </c>
      <c r="C476" s="2">
        <v>1951</v>
      </c>
      <c r="D476" s="2">
        <v>2</v>
      </c>
      <c r="E476" s="11">
        <v>0.0053688</v>
      </c>
      <c r="F476" s="11">
        <v>0.0053118952544768516</v>
      </c>
      <c r="G476" s="24">
        <v>199.22448979591837</v>
      </c>
      <c r="H476" s="2">
        <v>39048</v>
      </c>
      <c r="I476" s="2">
        <v>196</v>
      </c>
    </row>
    <row r="477" spans="1:9" ht="12.75">
      <c r="A477" s="2">
        <v>151</v>
      </c>
      <c r="B477" s="2" t="s">
        <v>75</v>
      </c>
      <c r="C477" s="2">
        <v>1952</v>
      </c>
      <c r="D477" s="2">
        <v>2</v>
      </c>
      <c r="E477" s="11">
        <v>0.0061632</v>
      </c>
      <c r="F477" s="11">
        <v>0.008221402907789862</v>
      </c>
      <c r="G477" s="24">
        <v>142.86567164179104</v>
      </c>
      <c r="H477" s="2">
        <v>47860</v>
      </c>
      <c r="I477" s="2">
        <v>335</v>
      </c>
    </row>
    <row r="478" spans="1:9" ht="12.75">
      <c r="A478" s="2">
        <v>151</v>
      </c>
      <c r="B478" s="2" t="s">
        <v>75</v>
      </c>
      <c r="C478" s="2">
        <v>1953</v>
      </c>
      <c r="D478" s="2">
        <v>2</v>
      </c>
      <c r="E478" s="11">
        <v>0.0075859</v>
      </c>
      <c r="F478" s="11">
        <v>0.012279349308220628</v>
      </c>
      <c r="G478" s="24">
        <v>163.77777777777777</v>
      </c>
      <c r="H478" s="2">
        <v>82544</v>
      </c>
      <c r="I478" s="2">
        <v>504</v>
      </c>
    </row>
    <row r="479" spans="1:9" ht="12.75">
      <c r="A479" s="2">
        <v>151</v>
      </c>
      <c r="B479" s="2" t="s">
        <v>41</v>
      </c>
      <c r="C479" s="2">
        <v>1951</v>
      </c>
      <c r="D479" s="2">
        <v>4</v>
      </c>
      <c r="E479" s="11">
        <v>0.003081</v>
      </c>
      <c r="F479" s="11">
        <v>0.001282343125093605</v>
      </c>
      <c r="G479" s="24">
        <v>489.9318181818182</v>
      </c>
      <c r="H479" s="2">
        <v>21557</v>
      </c>
      <c r="I479" s="2">
        <v>44</v>
      </c>
    </row>
    <row r="480" spans="1:9" ht="12.75">
      <c r="A480" s="2">
        <v>151</v>
      </c>
      <c r="B480" s="2" t="s">
        <v>41</v>
      </c>
      <c r="C480" s="2">
        <v>1952</v>
      </c>
      <c r="D480" s="2">
        <v>4</v>
      </c>
      <c r="E480" s="11">
        <v>0.0029386</v>
      </c>
      <c r="F480" s="11">
        <v>0.0012546939919611208</v>
      </c>
      <c r="G480" s="24">
        <v>869.1590909090909</v>
      </c>
      <c r="H480" s="2">
        <v>38243</v>
      </c>
      <c r="I480" s="2">
        <v>44</v>
      </c>
    </row>
    <row r="481" spans="1:9" ht="12.75">
      <c r="A481" s="2">
        <v>151</v>
      </c>
      <c r="B481" s="2" t="s">
        <v>41</v>
      </c>
      <c r="C481" s="2">
        <v>1953</v>
      </c>
      <c r="D481" s="2">
        <v>4</v>
      </c>
      <c r="E481" s="11">
        <v>0.0029604</v>
      </c>
      <c r="F481" s="11">
        <v>0.0013499271635489907</v>
      </c>
      <c r="G481" s="24">
        <v>1274.2</v>
      </c>
      <c r="H481" s="2">
        <v>57339</v>
      </c>
      <c r="I481" s="2">
        <v>45</v>
      </c>
    </row>
    <row r="482" spans="1:9" ht="12.75">
      <c r="A482" s="2">
        <v>151</v>
      </c>
      <c r="B482" s="2" t="s">
        <v>6</v>
      </c>
      <c r="C482" s="2">
        <v>1950</v>
      </c>
      <c r="D482" s="2">
        <v>4</v>
      </c>
      <c r="E482" s="11">
        <v>0.0101971</v>
      </c>
      <c r="F482" s="11">
        <v>0.021770133824490688</v>
      </c>
      <c r="G482" s="24">
        <v>289.2923976608187</v>
      </c>
      <c r="H482" s="2">
        <v>197876</v>
      </c>
      <c r="I482" s="2">
        <v>684</v>
      </c>
    </row>
    <row r="483" spans="1:9" ht="12.75">
      <c r="A483" s="2">
        <v>151</v>
      </c>
      <c r="B483" s="2" t="s">
        <v>6</v>
      </c>
      <c r="C483" s="2">
        <v>1951</v>
      </c>
      <c r="D483" s="2">
        <v>4</v>
      </c>
      <c r="E483" s="11">
        <v>0.0080912</v>
      </c>
      <c r="F483" s="11">
        <v>0.01526926738761424</v>
      </c>
      <c r="G483" s="24">
        <v>434.64406779661016</v>
      </c>
      <c r="H483" s="2">
        <v>230796</v>
      </c>
      <c r="I483" s="2">
        <v>531</v>
      </c>
    </row>
    <row r="484" spans="1:9" ht="12.75">
      <c r="A484" s="2">
        <v>151</v>
      </c>
      <c r="B484" s="2" t="s">
        <v>6</v>
      </c>
      <c r="C484" s="2">
        <v>1952</v>
      </c>
      <c r="D484" s="2">
        <v>4</v>
      </c>
      <c r="E484" s="11">
        <v>0.0076161</v>
      </c>
      <c r="F484" s="11">
        <v>0.014068257667287289</v>
      </c>
      <c r="G484" s="24">
        <v>481.4953095684803</v>
      </c>
      <c r="H484" s="2">
        <v>256637</v>
      </c>
      <c r="I484" s="2">
        <v>533</v>
      </c>
    </row>
    <row r="485" spans="1:9" ht="12.75">
      <c r="A485" s="2">
        <v>151</v>
      </c>
      <c r="B485" s="2" t="s">
        <v>6</v>
      </c>
      <c r="C485" s="2">
        <v>1953</v>
      </c>
      <c r="D485" s="2">
        <v>4</v>
      </c>
      <c r="E485" s="11">
        <v>0.0069249</v>
      </c>
      <c r="F485" s="11">
        <v>0.011745731943222081</v>
      </c>
      <c r="G485" s="24">
        <v>671.4288990825688</v>
      </c>
      <c r="H485" s="2">
        <v>292743</v>
      </c>
      <c r="I485" s="2">
        <v>436</v>
      </c>
    </row>
    <row r="486" spans="1:9" ht="12.75">
      <c r="A486" s="2">
        <v>151</v>
      </c>
      <c r="B486" s="2" t="s">
        <v>20</v>
      </c>
      <c r="C486" s="2">
        <v>1950</v>
      </c>
      <c r="D486" s="2">
        <v>4</v>
      </c>
      <c r="E486" s="11">
        <v>0.0613487</v>
      </c>
      <c r="F486" s="11">
        <v>0.04633319025747211</v>
      </c>
      <c r="G486" s="24">
        <v>3448.699564586357</v>
      </c>
      <c r="H486" s="2">
        <v>2376154</v>
      </c>
      <c r="I486" s="2">
        <v>689</v>
      </c>
    </row>
    <row r="487" spans="1:9" ht="12.75">
      <c r="A487" s="2">
        <v>151</v>
      </c>
      <c r="B487" s="2" t="s">
        <v>20</v>
      </c>
      <c r="C487" s="2">
        <v>1951</v>
      </c>
      <c r="D487" s="2">
        <v>4</v>
      </c>
      <c r="E487" s="11">
        <v>0.0585345</v>
      </c>
      <c r="F487" s="11">
        <v>0.04382526483465843</v>
      </c>
      <c r="G487" s="24">
        <v>3893.1985472154965</v>
      </c>
      <c r="H487" s="2">
        <v>3215782</v>
      </c>
      <c r="I487" s="2">
        <v>826</v>
      </c>
    </row>
    <row r="488" spans="1:9" ht="12.75">
      <c r="A488" s="2">
        <v>151</v>
      </c>
      <c r="B488" s="2" t="s">
        <v>20</v>
      </c>
      <c r="C488" s="2">
        <v>1952</v>
      </c>
      <c r="D488" s="2">
        <v>4</v>
      </c>
      <c r="E488" s="11">
        <v>0.0575088</v>
      </c>
      <c r="F488" s="11">
        <v>0.04447203158224508</v>
      </c>
      <c r="G488" s="24">
        <v>4978.131880733945</v>
      </c>
      <c r="H488" s="2">
        <v>4340931</v>
      </c>
      <c r="I488" s="2">
        <v>872</v>
      </c>
    </row>
    <row r="489" spans="1:9" ht="12.75">
      <c r="A489" s="2">
        <v>151</v>
      </c>
      <c r="B489" s="2" t="s">
        <v>20</v>
      </c>
      <c r="C489" s="2">
        <v>1953</v>
      </c>
      <c r="D489" s="2">
        <v>4</v>
      </c>
      <c r="E489" s="11">
        <v>0.0560329</v>
      </c>
      <c r="F489" s="11">
        <v>0.04360994552923081</v>
      </c>
      <c r="G489" s="24">
        <v>5297.971098265896</v>
      </c>
      <c r="H489" s="2">
        <v>4582745</v>
      </c>
      <c r="I489" s="2">
        <v>865</v>
      </c>
    </row>
    <row r="490" spans="1:9" ht="12.75">
      <c r="A490" s="2">
        <v>151</v>
      </c>
      <c r="B490" s="2" t="s">
        <v>9</v>
      </c>
      <c r="C490" s="2">
        <v>1950</v>
      </c>
      <c r="D490" s="2">
        <v>4</v>
      </c>
      <c r="E490" s="11">
        <v>0.284443</v>
      </c>
      <c r="F490" s="11">
        <v>0.20495069891027665</v>
      </c>
      <c r="G490" s="24">
        <v>9971.917808219177</v>
      </c>
      <c r="H490" s="2">
        <v>14559000</v>
      </c>
      <c r="I490" s="2">
        <v>1460</v>
      </c>
    </row>
    <row r="491" spans="1:9" ht="12.75">
      <c r="A491" s="2">
        <v>151</v>
      </c>
      <c r="B491" s="2" t="s">
        <v>9</v>
      </c>
      <c r="C491" s="2">
        <v>1951</v>
      </c>
      <c r="D491" s="2">
        <v>4</v>
      </c>
      <c r="E491" s="11">
        <v>0.3194995</v>
      </c>
      <c r="F491" s="11">
        <v>0.31817578106971234</v>
      </c>
      <c r="G491" s="24">
        <v>10279.470606340412</v>
      </c>
      <c r="H491" s="2">
        <v>33398000</v>
      </c>
      <c r="I491" s="2">
        <v>3249</v>
      </c>
    </row>
    <row r="492" spans="1:9" ht="12.75">
      <c r="A492" s="2">
        <v>151</v>
      </c>
      <c r="B492" s="2" t="s">
        <v>9</v>
      </c>
      <c r="C492" s="2">
        <v>1952</v>
      </c>
      <c r="D492" s="2">
        <v>4</v>
      </c>
      <c r="E492" s="11">
        <v>0.3113685</v>
      </c>
      <c r="F492" s="11">
        <v>0.34823615143687325</v>
      </c>
      <c r="G492" s="24">
        <v>13160.61606160616</v>
      </c>
      <c r="H492" s="2">
        <v>47852000</v>
      </c>
      <c r="I492" s="2">
        <v>3636</v>
      </c>
    </row>
    <row r="493" spans="1:9" s="3" customFormat="1" ht="13.5" thickBot="1">
      <c r="A493" s="3">
        <v>151</v>
      </c>
      <c r="B493" s="3" t="s">
        <v>9</v>
      </c>
      <c r="C493" s="3">
        <v>1953</v>
      </c>
      <c r="D493" s="3">
        <v>4</v>
      </c>
      <c r="E493" s="6">
        <v>0.3111598</v>
      </c>
      <c r="F493" s="6">
        <v>0.33544975029617546</v>
      </c>
      <c r="G493" s="25">
        <v>13958.089451476793</v>
      </c>
      <c r="H493" s="3">
        <v>49621008</v>
      </c>
      <c r="I493" s="3">
        <v>3555</v>
      </c>
    </row>
    <row r="494" spans="1:9" ht="13.5" thickTop="1">
      <c r="A494" s="2">
        <v>154</v>
      </c>
      <c r="B494" s="2" t="s">
        <v>53</v>
      </c>
      <c r="C494" s="2">
        <v>1956</v>
      </c>
      <c r="D494" s="2">
        <v>2</v>
      </c>
      <c r="E494" s="11">
        <v>0.0050258</v>
      </c>
      <c r="F494" s="11">
        <v>0.00627534984980245</v>
      </c>
      <c r="G494" s="24">
        <v>989.2093023255813</v>
      </c>
      <c r="H494" s="2">
        <v>212680</v>
      </c>
      <c r="I494" s="2">
        <v>215</v>
      </c>
    </row>
    <row r="495" spans="1:9" s="3" customFormat="1" ht="13.5" thickBot="1">
      <c r="A495" s="3">
        <v>154</v>
      </c>
      <c r="B495" s="3" t="s">
        <v>7</v>
      </c>
      <c r="C495" s="3">
        <v>1956</v>
      </c>
      <c r="D495" s="3">
        <v>1</v>
      </c>
      <c r="E495" s="6">
        <v>0.1702454</v>
      </c>
      <c r="F495" s="6">
        <v>0.26089714404668085</v>
      </c>
      <c r="G495" s="25">
        <v>5244.981960784314</v>
      </c>
      <c r="H495" s="3">
        <v>26749408</v>
      </c>
      <c r="I495" s="3">
        <v>5100</v>
      </c>
    </row>
    <row r="496" spans="1:9" ht="13.5" thickTop="1">
      <c r="A496" s="2">
        <v>157</v>
      </c>
      <c r="B496" s="2" t="s">
        <v>39</v>
      </c>
      <c r="C496" s="2">
        <v>1956</v>
      </c>
      <c r="D496" s="2">
        <v>1</v>
      </c>
      <c r="E496" s="11">
        <v>0.0052175</v>
      </c>
      <c r="F496" s="11">
        <v>0.0034700400506596767</v>
      </c>
      <c r="G496" s="24">
        <v>2563.1075268817203</v>
      </c>
      <c r="H496" s="2">
        <v>238369</v>
      </c>
      <c r="I496" s="2">
        <v>93</v>
      </c>
    </row>
    <row r="497" spans="1:9" ht="12.75">
      <c r="A497" s="2">
        <v>157</v>
      </c>
      <c r="B497" s="2" t="s">
        <v>4</v>
      </c>
      <c r="C497" s="2">
        <v>1956</v>
      </c>
      <c r="D497" s="2">
        <v>4</v>
      </c>
      <c r="E497" s="11">
        <v>0.0325709</v>
      </c>
      <c r="F497" s="11">
        <v>0.0394706612351768</v>
      </c>
      <c r="G497" s="24">
        <v>4267.523364485981</v>
      </c>
      <c r="H497" s="2">
        <v>3653000</v>
      </c>
      <c r="I497" s="2">
        <v>856</v>
      </c>
    </row>
    <row r="498" spans="1:9" ht="12.75">
      <c r="A498" s="2">
        <v>157</v>
      </c>
      <c r="B498" s="2" t="s">
        <v>69</v>
      </c>
      <c r="C498" s="2">
        <v>1956</v>
      </c>
      <c r="D498" s="2">
        <v>2</v>
      </c>
      <c r="E498" s="11">
        <v>0.0011863</v>
      </c>
      <c r="F498" s="11">
        <v>0.0020787273551497462</v>
      </c>
      <c r="G498" s="24">
        <v>704.1866666666666</v>
      </c>
      <c r="H498" s="2">
        <v>52814</v>
      </c>
      <c r="I498" s="2">
        <v>75</v>
      </c>
    </row>
    <row r="499" spans="1:9" s="3" customFormat="1" ht="13.5" thickBot="1">
      <c r="A499" s="3">
        <v>157</v>
      </c>
      <c r="B499" s="3" t="s">
        <v>20</v>
      </c>
      <c r="C499" s="3">
        <v>1956</v>
      </c>
      <c r="D499" s="3">
        <v>4</v>
      </c>
      <c r="E499" s="6">
        <v>0.0492453</v>
      </c>
      <c r="F499" s="6">
        <v>0.04169774779939266</v>
      </c>
      <c r="G499" s="25">
        <v>5949.554533508542</v>
      </c>
      <c r="H499" s="3">
        <v>4527611</v>
      </c>
      <c r="I499" s="3">
        <v>761</v>
      </c>
    </row>
    <row r="500" spans="1:9" ht="13.5" thickTop="1">
      <c r="A500" s="2">
        <v>160</v>
      </c>
      <c r="B500" s="2" t="s">
        <v>40</v>
      </c>
      <c r="C500" s="2">
        <v>1962</v>
      </c>
      <c r="D500" s="2">
        <v>1</v>
      </c>
      <c r="E500" s="11">
        <v>0.1038925</v>
      </c>
      <c r="F500" s="11">
        <v>0.09036723594385046</v>
      </c>
      <c r="G500" s="24">
        <v>4056.391304347826</v>
      </c>
      <c r="H500" s="2">
        <v>9329700</v>
      </c>
      <c r="I500" s="2">
        <v>2300</v>
      </c>
    </row>
    <row r="501" spans="1:9" s="3" customFormat="1" ht="13.5" thickBot="1">
      <c r="A501" s="3">
        <v>160</v>
      </c>
      <c r="B501" s="3" t="s">
        <v>66</v>
      </c>
      <c r="C501" s="3">
        <v>1962</v>
      </c>
      <c r="D501" s="3">
        <v>2</v>
      </c>
      <c r="E501" s="6">
        <v>0.0492479</v>
      </c>
      <c r="F501" s="6">
        <v>0.023332730276807698</v>
      </c>
      <c r="G501" s="25">
        <v>1137.46</v>
      </c>
      <c r="H501" s="3">
        <v>909968</v>
      </c>
      <c r="I501" s="3">
        <v>800</v>
      </c>
    </row>
    <row r="502" spans="1:9" ht="13.5" thickTop="1">
      <c r="A502" s="2">
        <v>163</v>
      </c>
      <c r="B502" s="2" t="s">
        <v>59</v>
      </c>
      <c r="C502" s="2">
        <v>1965</v>
      </c>
      <c r="D502" s="2">
        <v>2</v>
      </c>
      <c r="E502" s="11">
        <v>0.0073111</v>
      </c>
      <c r="F502" s="11">
        <v>0.0035858556754784308</v>
      </c>
      <c r="G502" s="24">
        <v>13186.584905660377</v>
      </c>
      <c r="H502" s="2">
        <v>698889</v>
      </c>
      <c r="I502" s="2">
        <v>53</v>
      </c>
    </row>
    <row r="503" spans="1:9" ht="12.75">
      <c r="A503" s="2">
        <v>163</v>
      </c>
      <c r="B503" s="2" t="s">
        <v>59</v>
      </c>
      <c r="C503" s="2">
        <v>1966</v>
      </c>
      <c r="D503" s="2">
        <v>2</v>
      </c>
      <c r="E503" s="11">
        <v>0.0073734</v>
      </c>
      <c r="F503" s="11">
        <v>0.0038043755020112477</v>
      </c>
      <c r="G503" s="24">
        <v>14767.169491525423</v>
      </c>
      <c r="H503" s="2">
        <v>871263</v>
      </c>
      <c r="I503" s="2">
        <v>59</v>
      </c>
    </row>
    <row r="504" spans="1:9" ht="12.75">
      <c r="A504" s="2">
        <v>163</v>
      </c>
      <c r="B504" s="2" t="s">
        <v>59</v>
      </c>
      <c r="C504" s="2">
        <v>1967</v>
      </c>
      <c r="D504" s="2">
        <v>2</v>
      </c>
      <c r="E504" s="11">
        <v>0.0078019</v>
      </c>
      <c r="F504" s="11">
        <v>0.004208338441914419</v>
      </c>
      <c r="G504" s="24">
        <v>14090.847222222223</v>
      </c>
      <c r="H504" s="2">
        <v>1014541</v>
      </c>
      <c r="I504" s="2">
        <v>72</v>
      </c>
    </row>
    <row r="505" spans="1:9" ht="12.75">
      <c r="A505" s="2">
        <v>163</v>
      </c>
      <c r="B505" s="2" t="s">
        <v>59</v>
      </c>
      <c r="C505" s="2">
        <v>1968</v>
      </c>
      <c r="D505" s="2">
        <v>2</v>
      </c>
      <c r="E505" s="11">
        <v>0.0077889</v>
      </c>
      <c r="F505" s="11">
        <v>0.004315236231562367</v>
      </c>
      <c r="G505" s="24">
        <v>13933.875</v>
      </c>
      <c r="H505" s="2">
        <v>1114710</v>
      </c>
      <c r="I505" s="2">
        <v>80</v>
      </c>
    </row>
    <row r="506" spans="1:9" ht="12.75">
      <c r="A506" s="2">
        <v>163</v>
      </c>
      <c r="B506" s="2" t="s">
        <v>59</v>
      </c>
      <c r="C506" s="2">
        <v>1969</v>
      </c>
      <c r="D506" s="2">
        <v>2</v>
      </c>
      <c r="E506" s="11">
        <v>0.0075871</v>
      </c>
      <c r="F506" s="11">
        <v>0.004228801498422193</v>
      </c>
      <c r="G506" s="24">
        <v>13892.146341463415</v>
      </c>
      <c r="H506" s="2">
        <v>1139156</v>
      </c>
      <c r="I506" s="2">
        <v>82</v>
      </c>
    </row>
    <row r="507" spans="1:9" ht="12.75">
      <c r="A507" s="2">
        <v>163</v>
      </c>
      <c r="B507" s="2" t="s">
        <v>59</v>
      </c>
      <c r="C507" s="2">
        <v>1970</v>
      </c>
      <c r="D507" s="2">
        <v>2</v>
      </c>
      <c r="E507" s="11">
        <v>0.0074455</v>
      </c>
      <c r="F507" s="11">
        <v>0.004243745294602818</v>
      </c>
      <c r="G507" s="24">
        <v>13781.302325581395</v>
      </c>
      <c r="H507" s="2">
        <v>1185192</v>
      </c>
      <c r="I507" s="2">
        <v>86</v>
      </c>
    </row>
    <row r="508" spans="1:9" ht="12.75">
      <c r="A508" s="2">
        <v>163</v>
      </c>
      <c r="B508" s="2" t="s">
        <v>59</v>
      </c>
      <c r="C508" s="2">
        <v>1971</v>
      </c>
      <c r="D508" s="2">
        <v>2</v>
      </c>
      <c r="E508" s="11">
        <v>0.0074346</v>
      </c>
      <c r="F508" s="11">
        <v>0.0041617633651690345</v>
      </c>
      <c r="G508" s="24">
        <v>14005.709302325582</v>
      </c>
      <c r="H508" s="2">
        <v>1204491</v>
      </c>
      <c r="I508" s="2">
        <v>86</v>
      </c>
    </row>
    <row r="509" spans="1:9" ht="12.75">
      <c r="A509" s="2">
        <v>163</v>
      </c>
      <c r="B509" s="2" t="s">
        <v>59</v>
      </c>
      <c r="C509" s="2">
        <v>1972</v>
      </c>
      <c r="D509" s="2">
        <v>2</v>
      </c>
      <c r="E509" s="11">
        <v>0.00717</v>
      </c>
      <c r="F509" s="11">
        <v>0.004165609430206165</v>
      </c>
      <c r="G509" s="24">
        <v>15319.941860465116</v>
      </c>
      <c r="H509" s="2">
        <v>1317515</v>
      </c>
      <c r="I509" s="2">
        <v>86</v>
      </c>
    </row>
    <row r="510" spans="1:9" ht="12.75">
      <c r="A510" s="2">
        <v>163</v>
      </c>
      <c r="B510" s="2" t="s">
        <v>76</v>
      </c>
      <c r="C510" s="2">
        <v>1970</v>
      </c>
      <c r="D510" s="2">
        <v>4</v>
      </c>
      <c r="E510" s="11">
        <v>0.0011143</v>
      </c>
      <c r="F510" s="11">
        <v>0.001956869065393735</v>
      </c>
      <c r="G510" s="24">
        <v>1405.6588235294118</v>
      </c>
      <c r="H510" s="2">
        <v>119481</v>
      </c>
      <c r="I510" s="2">
        <v>85</v>
      </c>
    </row>
    <row r="511" spans="1:9" ht="12.75">
      <c r="A511" s="2">
        <v>163</v>
      </c>
      <c r="B511" s="2" t="s">
        <v>76</v>
      </c>
      <c r="C511" s="2">
        <v>1971</v>
      </c>
      <c r="D511" s="2">
        <v>4</v>
      </c>
      <c r="E511" s="11">
        <v>0.0018862</v>
      </c>
      <c r="F511" s="11">
        <v>0.004300519557460894</v>
      </c>
      <c r="G511" s="24">
        <v>473.34634146341466</v>
      </c>
      <c r="H511" s="2">
        <v>97036</v>
      </c>
      <c r="I511" s="2">
        <v>205</v>
      </c>
    </row>
    <row r="512" spans="1:9" ht="12.75">
      <c r="A512" s="2">
        <v>163</v>
      </c>
      <c r="B512" s="2" t="s">
        <v>76</v>
      </c>
      <c r="C512" s="2">
        <v>1972</v>
      </c>
      <c r="D512" s="2">
        <v>4</v>
      </c>
      <c r="E512" s="11">
        <v>0.0018337</v>
      </c>
      <c r="F512" s="11">
        <v>0.0041925743057921894</v>
      </c>
      <c r="G512" s="24">
        <v>655.5</v>
      </c>
      <c r="H512" s="2">
        <v>131100</v>
      </c>
      <c r="I512" s="2">
        <v>200</v>
      </c>
    </row>
    <row r="513" spans="1:9" ht="12.75">
      <c r="A513" s="2">
        <v>163</v>
      </c>
      <c r="B513" s="2" t="s">
        <v>76</v>
      </c>
      <c r="C513" s="2">
        <v>1973</v>
      </c>
      <c r="D513" s="2">
        <v>4</v>
      </c>
      <c r="E513" s="11">
        <v>0.0018633</v>
      </c>
      <c r="F513" s="11">
        <v>0.004304651409410837</v>
      </c>
      <c r="G513" s="24">
        <v>393.4366197183099</v>
      </c>
      <c r="H513" s="2">
        <v>83802</v>
      </c>
      <c r="I513" s="2">
        <v>213</v>
      </c>
    </row>
    <row r="514" spans="1:9" ht="12.75">
      <c r="A514" s="2">
        <v>163</v>
      </c>
      <c r="B514" s="2" t="s">
        <v>76</v>
      </c>
      <c r="C514" s="2">
        <v>1974</v>
      </c>
      <c r="D514" s="2">
        <v>4</v>
      </c>
      <c r="E514" s="11">
        <v>0.0018196</v>
      </c>
      <c r="F514" s="11">
        <v>0.004201241748909284</v>
      </c>
      <c r="G514" s="24">
        <v>286.45454545454544</v>
      </c>
      <c r="H514" s="2">
        <v>63020</v>
      </c>
      <c r="I514" s="2">
        <v>220</v>
      </c>
    </row>
    <row r="515" spans="1:9" ht="12.75">
      <c r="A515" s="2">
        <v>163</v>
      </c>
      <c r="B515" s="2" t="s">
        <v>76</v>
      </c>
      <c r="C515" s="2">
        <v>1975</v>
      </c>
      <c r="D515" s="2">
        <v>4</v>
      </c>
      <c r="E515" s="11">
        <v>0.0008293</v>
      </c>
      <c r="F515" s="11">
        <v>0.0012569114471821618</v>
      </c>
      <c r="G515" s="24">
        <v>1080.774193548387</v>
      </c>
      <c r="H515" s="2">
        <v>67008</v>
      </c>
      <c r="I515" s="2">
        <v>62</v>
      </c>
    </row>
    <row r="516" spans="1:9" ht="12.75">
      <c r="A516" s="2">
        <v>163</v>
      </c>
      <c r="B516" s="2" t="s">
        <v>77</v>
      </c>
      <c r="C516" s="2">
        <v>1965</v>
      </c>
      <c r="D516" s="2">
        <v>1</v>
      </c>
      <c r="E516" s="11">
        <v>0.0039942</v>
      </c>
      <c r="F516" s="11">
        <v>0.007406710396724381</v>
      </c>
      <c r="G516" s="24">
        <v>1465.5078125</v>
      </c>
      <c r="H516" s="2">
        <v>375170</v>
      </c>
      <c r="I516" s="2">
        <v>256</v>
      </c>
    </row>
    <row r="517" spans="1:9" ht="12.75">
      <c r="A517" s="2">
        <v>163</v>
      </c>
      <c r="B517" s="2" t="s">
        <v>77</v>
      </c>
      <c r="C517" s="2">
        <v>1966</v>
      </c>
      <c r="D517" s="2">
        <v>1</v>
      </c>
      <c r="E517" s="11">
        <v>0.0037095</v>
      </c>
      <c r="F517" s="11">
        <v>0.0064948486387305425</v>
      </c>
      <c r="G517" s="24">
        <v>1171.875</v>
      </c>
      <c r="H517" s="2">
        <v>300000</v>
      </c>
      <c r="I517" s="2">
        <v>256</v>
      </c>
    </row>
    <row r="518" spans="1:9" ht="12.75">
      <c r="A518" s="2">
        <v>163</v>
      </c>
      <c r="B518" s="2" t="s">
        <v>77</v>
      </c>
      <c r="C518" s="2">
        <v>1967</v>
      </c>
      <c r="D518" s="2">
        <v>1</v>
      </c>
      <c r="E518" s="11">
        <v>0.0048937</v>
      </c>
      <c r="F518" s="11">
        <v>0.010045593354953673</v>
      </c>
      <c r="G518" s="24">
        <v>1076.5550239234449</v>
      </c>
      <c r="H518" s="2">
        <v>450000</v>
      </c>
      <c r="I518" s="2">
        <v>418</v>
      </c>
    </row>
    <row r="519" spans="1:9" ht="12.75">
      <c r="A519" s="2">
        <v>163</v>
      </c>
      <c r="B519" s="2" t="s">
        <v>77</v>
      </c>
      <c r="C519" s="2">
        <v>1968</v>
      </c>
      <c r="D519" s="2">
        <v>1</v>
      </c>
      <c r="E519" s="11">
        <v>0.0050185</v>
      </c>
      <c r="F519" s="11">
        <v>0.010389897778346627</v>
      </c>
      <c r="G519" s="24">
        <v>1118.5682326621925</v>
      </c>
      <c r="H519" s="2">
        <v>500000</v>
      </c>
      <c r="I519" s="2">
        <v>447</v>
      </c>
    </row>
    <row r="520" spans="1:9" ht="12.75">
      <c r="A520" s="2">
        <v>163</v>
      </c>
      <c r="B520" s="2" t="s">
        <v>77</v>
      </c>
      <c r="C520" s="2">
        <v>1969</v>
      </c>
      <c r="D520" s="2">
        <v>1</v>
      </c>
      <c r="E520" s="11">
        <v>0.0051522</v>
      </c>
      <c r="F520" s="11">
        <v>0.0107611853839204</v>
      </c>
      <c r="G520" s="24">
        <v>1069.6100628930817</v>
      </c>
      <c r="H520" s="2">
        <v>510204</v>
      </c>
      <c r="I520" s="2">
        <v>477</v>
      </c>
    </row>
    <row r="521" spans="1:9" ht="12.75">
      <c r="A521" s="2">
        <v>163</v>
      </c>
      <c r="B521" s="2" t="s">
        <v>77</v>
      </c>
      <c r="C521" s="2">
        <v>1970</v>
      </c>
      <c r="D521" s="2">
        <v>1</v>
      </c>
      <c r="E521" s="11">
        <v>0.0051002</v>
      </c>
      <c r="F521" s="11">
        <v>0.010288189020978614</v>
      </c>
      <c r="G521" s="24">
        <v>1283.1858407079646</v>
      </c>
      <c r="H521" s="2">
        <v>580000</v>
      </c>
      <c r="I521" s="2">
        <v>452</v>
      </c>
    </row>
    <row r="522" spans="1:9" ht="12.75">
      <c r="A522" s="2">
        <v>163</v>
      </c>
      <c r="B522" s="2" t="s">
        <v>77</v>
      </c>
      <c r="C522" s="2">
        <v>1971</v>
      </c>
      <c r="D522" s="2">
        <v>1</v>
      </c>
      <c r="E522" s="11">
        <v>0.0049122</v>
      </c>
      <c r="F522" s="11">
        <v>0.009716497523158731</v>
      </c>
      <c r="G522" s="24">
        <v>659.3406593406594</v>
      </c>
      <c r="H522" s="2">
        <v>300000</v>
      </c>
      <c r="I522" s="2">
        <v>455</v>
      </c>
    </row>
    <row r="523" spans="1:9" ht="12.75">
      <c r="A523" s="2">
        <v>163</v>
      </c>
      <c r="B523" s="2" t="s">
        <v>77</v>
      </c>
      <c r="C523" s="2">
        <v>1972</v>
      </c>
      <c r="D523" s="2">
        <v>1</v>
      </c>
      <c r="E523" s="11">
        <v>0.0059277</v>
      </c>
      <c r="F523" s="11">
        <v>0.012943129119238218</v>
      </c>
      <c r="G523" s="24">
        <v>520</v>
      </c>
      <c r="H523" s="2">
        <v>325000</v>
      </c>
      <c r="I523" s="2">
        <v>625</v>
      </c>
    </row>
    <row r="524" spans="1:9" ht="12.75">
      <c r="A524" s="2">
        <v>163</v>
      </c>
      <c r="B524" s="2" t="s">
        <v>77</v>
      </c>
      <c r="C524" s="2">
        <v>1973</v>
      </c>
      <c r="D524" s="2">
        <v>1</v>
      </c>
      <c r="E524" s="11">
        <v>0.005699</v>
      </c>
      <c r="F524" s="11">
        <v>0.012803492161763751</v>
      </c>
      <c r="G524" s="24">
        <v>460.3174603174603</v>
      </c>
      <c r="H524" s="2">
        <v>290000</v>
      </c>
      <c r="I524" s="2">
        <v>630</v>
      </c>
    </row>
    <row r="525" spans="1:9" ht="12.75">
      <c r="A525" s="2">
        <v>163</v>
      </c>
      <c r="B525" s="2" t="s">
        <v>77</v>
      </c>
      <c r="C525" s="2">
        <v>1974</v>
      </c>
      <c r="D525" s="2">
        <v>1</v>
      </c>
      <c r="E525" s="11">
        <v>0.00691</v>
      </c>
      <c r="F525" s="20">
        <v>-9</v>
      </c>
      <c r="G525" s="24">
        <v>-9</v>
      </c>
      <c r="H525" s="2">
        <v>-9</v>
      </c>
      <c r="I525" s="2">
        <v>665</v>
      </c>
    </row>
    <row r="526" spans="1:9" ht="12.75">
      <c r="A526" s="2">
        <v>163</v>
      </c>
      <c r="B526" s="2" t="s">
        <v>77</v>
      </c>
      <c r="C526" s="2">
        <v>1975</v>
      </c>
      <c r="D526" s="2">
        <v>1</v>
      </c>
      <c r="E526" s="11">
        <v>0.0068374</v>
      </c>
      <c r="F526" s="20">
        <v>-9</v>
      </c>
      <c r="G526" s="24">
        <v>-9</v>
      </c>
      <c r="H526" s="2">
        <v>-9</v>
      </c>
      <c r="I526" s="2">
        <v>643</v>
      </c>
    </row>
    <row r="527" spans="1:9" ht="12.75">
      <c r="A527" s="2">
        <v>163</v>
      </c>
      <c r="B527" s="2" t="s">
        <v>73</v>
      </c>
      <c r="C527" s="2">
        <v>1966</v>
      </c>
      <c r="D527" s="2">
        <v>4</v>
      </c>
      <c r="E527" s="11">
        <v>0.0033949</v>
      </c>
      <c r="F527" s="11">
        <v>0.0012290733425983382</v>
      </c>
      <c r="G527" s="24">
        <v>1847.0222222222221</v>
      </c>
      <c r="H527" s="2">
        <v>83116</v>
      </c>
      <c r="I527" s="2">
        <v>45</v>
      </c>
    </row>
    <row r="528" spans="1:9" ht="12.75">
      <c r="A528" s="2">
        <v>163</v>
      </c>
      <c r="B528" s="2" t="s">
        <v>73</v>
      </c>
      <c r="C528" s="2">
        <v>1967</v>
      </c>
      <c r="D528" s="2">
        <v>4</v>
      </c>
      <c r="E528" s="11">
        <v>0.0034777</v>
      </c>
      <c r="F528" s="11">
        <v>0.001205610703143017</v>
      </c>
      <c r="G528" s="24">
        <v>2119.777777777778</v>
      </c>
      <c r="H528" s="2">
        <v>95390</v>
      </c>
      <c r="I528" s="2">
        <v>45</v>
      </c>
    </row>
    <row r="529" spans="1:9" ht="12.75">
      <c r="A529" s="2">
        <v>163</v>
      </c>
      <c r="B529" s="2" t="s">
        <v>73</v>
      </c>
      <c r="C529" s="2">
        <v>1968</v>
      </c>
      <c r="D529" s="2">
        <v>4</v>
      </c>
      <c r="E529" s="11">
        <v>0.0036392</v>
      </c>
      <c r="F529" s="11">
        <v>0.0013100150981299676</v>
      </c>
      <c r="G529" s="24">
        <v>2138.450980392157</v>
      </c>
      <c r="H529" s="2">
        <v>109061</v>
      </c>
      <c r="I529" s="2">
        <v>51</v>
      </c>
    </row>
    <row r="530" spans="1:9" ht="12.75">
      <c r="A530" s="2">
        <v>163</v>
      </c>
      <c r="B530" s="2" t="s">
        <v>73</v>
      </c>
      <c r="C530" s="2">
        <v>1969</v>
      </c>
      <c r="D530" s="2">
        <v>4</v>
      </c>
      <c r="E530" s="11">
        <v>0.0037002</v>
      </c>
      <c r="F530" s="11">
        <v>0.0013687852056822165</v>
      </c>
      <c r="G530" s="24">
        <v>2098.072727272727</v>
      </c>
      <c r="H530" s="2">
        <v>115394</v>
      </c>
      <c r="I530" s="2">
        <v>55</v>
      </c>
    </row>
    <row r="531" spans="1:9" ht="12.75">
      <c r="A531" s="2">
        <v>163</v>
      </c>
      <c r="B531" s="2" t="s">
        <v>73</v>
      </c>
      <c r="C531" s="2">
        <v>1970</v>
      </c>
      <c r="D531" s="2">
        <v>4</v>
      </c>
      <c r="E531" s="11">
        <v>0.0039016</v>
      </c>
      <c r="F531" s="11">
        <v>0.0014163986020592828</v>
      </c>
      <c r="G531" s="24">
        <v>1868.6271186440679</v>
      </c>
      <c r="H531" s="2">
        <v>110249</v>
      </c>
      <c r="I531" s="2">
        <v>59</v>
      </c>
    </row>
    <row r="532" spans="1:9" ht="12.75">
      <c r="A532" s="2">
        <v>163</v>
      </c>
      <c r="B532" s="2" t="s">
        <v>73</v>
      </c>
      <c r="C532" s="2">
        <v>1971</v>
      </c>
      <c r="D532" s="2">
        <v>4</v>
      </c>
      <c r="E532" s="11">
        <v>0.0039902</v>
      </c>
      <c r="F532" s="11">
        <v>0.00140711085223485</v>
      </c>
      <c r="G532" s="24">
        <v>2093.603448275862</v>
      </c>
      <c r="H532" s="2">
        <v>121429</v>
      </c>
      <c r="I532" s="2">
        <v>58</v>
      </c>
    </row>
    <row r="533" spans="1:9" ht="12.75">
      <c r="A533" s="2">
        <v>163</v>
      </c>
      <c r="B533" s="2" t="s">
        <v>73</v>
      </c>
      <c r="C533" s="2">
        <v>1972</v>
      </c>
      <c r="D533" s="2">
        <v>4</v>
      </c>
      <c r="E533" s="11">
        <v>0.003935</v>
      </c>
      <c r="F533" s="11">
        <v>0.0014471064441760122</v>
      </c>
      <c r="G533" s="24">
        <v>1924.516129032258</v>
      </c>
      <c r="H533" s="2">
        <v>119320</v>
      </c>
      <c r="I533" s="2">
        <v>62</v>
      </c>
    </row>
    <row r="534" spans="1:9" ht="12.75">
      <c r="A534" s="2">
        <v>163</v>
      </c>
      <c r="B534" s="2" t="s">
        <v>73</v>
      </c>
      <c r="C534" s="2">
        <v>1973</v>
      </c>
      <c r="D534" s="2">
        <v>4</v>
      </c>
      <c r="E534" s="11">
        <v>0.0040101</v>
      </c>
      <c r="F534" s="11">
        <v>0.0015500799242384015</v>
      </c>
      <c r="G534" s="24">
        <v>2986.031746031746</v>
      </c>
      <c r="H534" s="2">
        <v>188120</v>
      </c>
      <c r="I534" s="2">
        <v>63</v>
      </c>
    </row>
    <row r="535" spans="1:9" ht="12.75">
      <c r="A535" s="2">
        <v>163</v>
      </c>
      <c r="B535" s="2" t="s">
        <v>75</v>
      </c>
      <c r="C535" s="2">
        <v>1965</v>
      </c>
      <c r="D535" s="2">
        <v>4</v>
      </c>
      <c r="E535" s="11">
        <v>0.0090942</v>
      </c>
      <c r="F535" s="11">
        <v>0.0149207137180528</v>
      </c>
      <c r="G535" s="24">
        <v>185.41390728476821</v>
      </c>
      <c r="H535" s="2">
        <v>111990</v>
      </c>
      <c r="I535" s="2">
        <v>604</v>
      </c>
    </row>
    <row r="536" spans="1:9" ht="12.75">
      <c r="A536" s="2">
        <v>163</v>
      </c>
      <c r="B536" s="2" t="s">
        <v>75</v>
      </c>
      <c r="C536" s="2">
        <v>1966</v>
      </c>
      <c r="D536" s="2">
        <v>4</v>
      </c>
      <c r="E536" s="11">
        <v>0.0084288</v>
      </c>
      <c r="F536" s="11">
        <v>0.01301013495362556</v>
      </c>
      <c r="G536" s="24">
        <v>259.2132867132867</v>
      </c>
      <c r="H536" s="2">
        <v>148270</v>
      </c>
      <c r="I536" s="2">
        <v>572</v>
      </c>
    </row>
    <row r="537" spans="1:9" ht="12.75">
      <c r="A537" s="2">
        <v>163</v>
      </c>
      <c r="B537" s="2" t="s">
        <v>75</v>
      </c>
      <c r="C537" s="2">
        <v>1967</v>
      </c>
      <c r="D537" s="2">
        <v>4</v>
      </c>
      <c r="E537" s="11">
        <v>0.0085595</v>
      </c>
      <c r="F537" s="11">
        <v>0.0134336094852758</v>
      </c>
      <c r="G537" s="24">
        <v>289.20098039215685</v>
      </c>
      <c r="H537" s="2">
        <v>176991</v>
      </c>
      <c r="I537" s="2">
        <v>612</v>
      </c>
    </row>
    <row r="538" spans="1:9" ht="12.75">
      <c r="A538" s="2">
        <v>163</v>
      </c>
      <c r="B538" s="2" t="s">
        <v>75</v>
      </c>
      <c r="C538" s="2">
        <v>1968</v>
      </c>
      <c r="D538" s="2">
        <v>4</v>
      </c>
      <c r="E538" s="11">
        <v>0.0087165</v>
      </c>
      <c r="F538" s="11">
        <v>0.013291491888837196</v>
      </c>
      <c r="G538" s="24">
        <v>364.71290322580643</v>
      </c>
      <c r="H538" s="2">
        <v>226122</v>
      </c>
      <c r="I538" s="2">
        <v>620</v>
      </c>
    </row>
    <row r="539" spans="1:9" ht="12.75">
      <c r="A539" s="2">
        <v>163</v>
      </c>
      <c r="B539" s="2" t="s">
        <v>75</v>
      </c>
      <c r="C539" s="2">
        <v>1969</v>
      </c>
      <c r="D539" s="2">
        <v>4</v>
      </c>
      <c r="E539" s="11">
        <v>0.008861</v>
      </c>
      <c r="F539" s="11">
        <v>0.01310581453916479</v>
      </c>
      <c r="G539" s="24">
        <v>441.21451612903223</v>
      </c>
      <c r="H539" s="2">
        <v>273553</v>
      </c>
      <c r="I539" s="2">
        <v>620</v>
      </c>
    </row>
    <row r="540" spans="1:9" ht="12.75">
      <c r="A540" s="2">
        <v>163</v>
      </c>
      <c r="B540" s="2" t="s">
        <v>75</v>
      </c>
      <c r="C540" s="2">
        <v>1970</v>
      </c>
      <c r="D540" s="2">
        <v>4</v>
      </c>
      <c r="E540" s="11">
        <v>0.0091586</v>
      </c>
      <c r="F540" s="11">
        <v>0.013497058577267875</v>
      </c>
      <c r="G540" s="24">
        <v>420.11782945736434</v>
      </c>
      <c r="H540" s="2">
        <v>270976</v>
      </c>
      <c r="I540" s="2">
        <v>645</v>
      </c>
    </row>
    <row r="541" spans="1:9" ht="12.75">
      <c r="A541" s="2">
        <v>163</v>
      </c>
      <c r="B541" s="2" t="s">
        <v>75</v>
      </c>
      <c r="C541" s="2">
        <v>1971</v>
      </c>
      <c r="D541" s="2">
        <v>4</v>
      </c>
      <c r="E541" s="11">
        <v>0.0095451</v>
      </c>
      <c r="F541" s="11">
        <v>0.013418063896990096</v>
      </c>
      <c r="G541" s="24">
        <v>499.65830721003135</v>
      </c>
      <c r="H541" s="2">
        <v>318782</v>
      </c>
      <c r="I541" s="2">
        <v>638</v>
      </c>
    </row>
    <row r="542" spans="1:9" ht="12.75">
      <c r="A542" s="2">
        <v>163</v>
      </c>
      <c r="B542" s="2" t="s">
        <v>75</v>
      </c>
      <c r="C542" s="2">
        <v>1972</v>
      </c>
      <c r="D542" s="2">
        <v>4</v>
      </c>
      <c r="E542" s="11">
        <v>0.0097579</v>
      </c>
      <c r="F542" s="11">
        <v>0.01311809918145485</v>
      </c>
      <c r="G542" s="24">
        <v>493.0015748031496</v>
      </c>
      <c r="H542" s="2">
        <v>313056</v>
      </c>
      <c r="I542" s="2">
        <v>635</v>
      </c>
    </row>
    <row r="543" spans="1:9" ht="12.75">
      <c r="A543" s="2">
        <v>163</v>
      </c>
      <c r="B543" s="2" t="s">
        <v>75</v>
      </c>
      <c r="C543" s="2">
        <v>1973</v>
      </c>
      <c r="D543" s="2">
        <v>4</v>
      </c>
      <c r="E543" s="11">
        <v>0.010026</v>
      </c>
      <c r="F543" s="11">
        <v>0.01311780107975737</v>
      </c>
      <c r="G543" s="24">
        <v>677.1340694006309</v>
      </c>
      <c r="H543" s="2">
        <v>429303</v>
      </c>
      <c r="I543" s="2">
        <v>634</v>
      </c>
    </row>
    <row r="544" spans="1:9" ht="12.75">
      <c r="A544" s="2">
        <v>163</v>
      </c>
      <c r="B544" s="2" t="s">
        <v>78</v>
      </c>
      <c r="C544" s="2">
        <v>1965</v>
      </c>
      <c r="D544" s="2">
        <v>2</v>
      </c>
      <c r="E544" s="11">
        <v>0.0065334</v>
      </c>
      <c r="F544" s="11">
        <v>0.015242971085758528</v>
      </c>
      <c r="G544" s="24">
        <v>874.1592920353983</v>
      </c>
      <c r="H544" s="2">
        <v>493900</v>
      </c>
      <c r="I544" s="2">
        <v>565</v>
      </c>
    </row>
    <row r="545" spans="1:9" ht="12.75">
      <c r="A545" s="2">
        <v>163</v>
      </c>
      <c r="B545" s="2" t="s">
        <v>78</v>
      </c>
      <c r="C545" s="2">
        <v>1966</v>
      </c>
      <c r="D545" s="2">
        <v>2</v>
      </c>
      <c r="E545" s="11">
        <v>0.0066905</v>
      </c>
      <c r="F545" s="11">
        <v>0.0156259921059015</v>
      </c>
      <c r="G545" s="24">
        <v>1156.320907617504</v>
      </c>
      <c r="H545" s="2">
        <v>713450</v>
      </c>
      <c r="I545" s="2">
        <v>617</v>
      </c>
    </row>
    <row r="546" spans="1:9" ht="12.75">
      <c r="A546" s="2">
        <v>163</v>
      </c>
      <c r="B546" s="2" t="s">
        <v>78</v>
      </c>
      <c r="C546" s="2">
        <v>1967</v>
      </c>
      <c r="D546" s="2">
        <v>2</v>
      </c>
      <c r="E546" s="11">
        <v>0.0063541</v>
      </c>
      <c r="F546" s="11">
        <v>0.014527956710554917</v>
      </c>
      <c r="G546" s="24">
        <v>506.11007751937984</v>
      </c>
      <c r="H546" s="2">
        <v>326441</v>
      </c>
      <c r="I546" s="2">
        <v>645</v>
      </c>
    </row>
    <row r="547" spans="1:9" ht="12.75">
      <c r="A547" s="2">
        <v>163</v>
      </c>
      <c r="B547" s="2" t="s">
        <v>78</v>
      </c>
      <c r="C547" s="2">
        <v>1968</v>
      </c>
      <c r="D547" s="2">
        <v>2</v>
      </c>
      <c r="E547" s="11">
        <v>0.0068165</v>
      </c>
      <c r="F547" s="11">
        <v>0.0162078699613944</v>
      </c>
      <c r="G547" s="24">
        <v>620.8925170068027</v>
      </c>
      <c r="H547" s="2">
        <v>456356</v>
      </c>
      <c r="I547" s="2">
        <v>735</v>
      </c>
    </row>
    <row r="548" spans="1:9" ht="12.75">
      <c r="A548" s="2">
        <v>163</v>
      </c>
      <c r="B548" s="2" t="s">
        <v>78</v>
      </c>
      <c r="C548" s="2">
        <v>1969</v>
      </c>
      <c r="D548" s="2">
        <v>2</v>
      </c>
      <c r="E548" s="11">
        <v>0.0080657</v>
      </c>
      <c r="F548" s="11">
        <v>0.019472070665280887</v>
      </c>
      <c r="G548" s="24">
        <v>746.75</v>
      </c>
      <c r="H548" s="2">
        <v>666101</v>
      </c>
      <c r="I548" s="2">
        <v>892</v>
      </c>
    </row>
    <row r="549" spans="1:9" ht="12.75">
      <c r="A549" s="2">
        <v>163</v>
      </c>
      <c r="B549" s="2" t="s">
        <v>78</v>
      </c>
      <c r="C549" s="2">
        <v>1970</v>
      </c>
      <c r="D549" s="2">
        <v>2</v>
      </c>
      <c r="E549" s="11">
        <v>0.0090874</v>
      </c>
      <c r="F549" s="11">
        <v>0.022411485642519394</v>
      </c>
      <c r="G549" s="24">
        <v>1118.643</v>
      </c>
      <c r="H549" s="2">
        <v>1118643</v>
      </c>
      <c r="I549" s="2">
        <v>1000</v>
      </c>
    </row>
    <row r="550" spans="1:9" ht="12.75">
      <c r="A550" s="2">
        <v>163</v>
      </c>
      <c r="B550" s="2" t="s">
        <v>78</v>
      </c>
      <c r="C550" s="2">
        <v>1971</v>
      </c>
      <c r="D550" s="2">
        <v>2</v>
      </c>
      <c r="E550" s="11">
        <v>0.009126</v>
      </c>
      <c r="F550" s="11">
        <v>0.022362210031220135</v>
      </c>
      <c r="G550" s="24">
        <v>531.7320754716981</v>
      </c>
      <c r="H550" s="2">
        <v>563636</v>
      </c>
      <c r="I550" s="2">
        <v>1060</v>
      </c>
    </row>
    <row r="551" spans="1:9" ht="12.75">
      <c r="A551" s="2">
        <v>163</v>
      </c>
      <c r="B551" s="2" t="s">
        <v>78</v>
      </c>
      <c r="C551" s="2">
        <v>1972</v>
      </c>
      <c r="D551" s="2">
        <v>2</v>
      </c>
      <c r="E551" s="11">
        <v>0.0091775</v>
      </c>
      <c r="F551" s="11">
        <v>0.022551335128398478</v>
      </c>
      <c r="G551" s="24">
        <v>409.09090909090907</v>
      </c>
      <c r="H551" s="2">
        <v>450000</v>
      </c>
      <c r="I551" s="2">
        <v>1100</v>
      </c>
    </row>
    <row r="552" spans="1:9" ht="12.75">
      <c r="A552" s="2">
        <v>163</v>
      </c>
      <c r="B552" s="2" t="s">
        <v>78</v>
      </c>
      <c r="C552" s="2">
        <v>1973</v>
      </c>
      <c r="D552" s="2">
        <v>2</v>
      </c>
      <c r="E552" s="11">
        <v>0.0090273</v>
      </c>
      <c r="F552" s="11">
        <v>0.022284725187314877</v>
      </c>
      <c r="G552" s="24">
        <v>532.1100917431193</v>
      </c>
      <c r="H552" s="2">
        <v>580000</v>
      </c>
      <c r="I552" s="2">
        <v>1090</v>
      </c>
    </row>
    <row r="553" spans="1:9" ht="12.75">
      <c r="A553" s="2">
        <v>163</v>
      </c>
      <c r="B553" s="2" t="s">
        <v>78</v>
      </c>
      <c r="C553" s="2">
        <v>1974</v>
      </c>
      <c r="D553" s="2">
        <v>2</v>
      </c>
      <c r="E553" s="11">
        <v>0.0080377</v>
      </c>
      <c r="F553" s="11">
        <v>0.019098627677790178</v>
      </c>
      <c r="G553" s="24">
        <v>550</v>
      </c>
      <c r="H553" s="2">
        <v>539000</v>
      </c>
      <c r="I553" s="2">
        <v>980</v>
      </c>
    </row>
    <row r="554" spans="1:9" ht="12.75">
      <c r="A554" s="2">
        <v>163</v>
      </c>
      <c r="B554" s="2" t="s">
        <v>78</v>
      </c>
      <c r="C554" s="2">
        <v>1975</v>
      </c>
      <c r="D554" s="2">
        <v>2</v>
      </c>
      <c r="E554" s="11">
        <v>0.0067623</v>
      </c>
      <c r="F554" s="11">
        <v>0.011481293699543456</v>
      </c>
      <c r="G554" s="24">
        <v>980.7017543859649</v>
      </c>
      <c r="H554" s="2">
        <v>559000</v>
      </c>
      <c r="I554" s="2">
        <v>570</v>
      </c>
    </row>
    <row r="555" spans="1:9" ht="12.75">
      <c r="A555" s="2">
        <v>163</v>
      </c>
      <c r="B555" s="2" t="s">
        <v>41</v>
      </c>
      <c r="C555" s="2">
        <v>1967</v>
      </c>
      <c r="D555" s="2">
        <v>4</v>
      </c>
      <c r="E555" s="11">
        <v>0.003481</v>
      </c>
      <c r="F555" s="11">
        <v>0.00352721844824674</v>
      </c>
      <c r="G555" s="24">
        <v>821.8940397350993</v>
      </c>
      <c r="H555" s="2">
        <v>124106</v>
      </c>
      <c r="I555" s="2">
        <v>151</v>
      </c>
    </row>
    <row r="556" spans="1:9" ht="12.75">
      <c r="A556" s="2">
        <v>163</v>
      </c>
      <c r="B556" s="2" t="s">
        <v>41</v>
      </c>
      <c r="C556" s="2">
        <v>1968</v>
      </c>
      <c r="D556" s="2">
        <v>4</v>
      </c>
      <c r="E556" s="11">
        <v>0.0036156</v>
      </c>
      <c r="F556" s="11">
        <v>0.003797184751885502</v>
      </c>
      <c r="G556" s="24">
        <v>907.3293413173652</v>
      </c>
      <c r="H556" s="2">
        <v>151524</v>
      </c>
      <c r="I556" s="2">
        <v>167</v>
      </c>
    </row>
    <row r="557" spans="1:9" ht="12.75">
      <c r="A557" s="2">
        <v>163</v>
      </c>
      <c r="B557" s="2" t="s">
        <v>41</v>
      </c>
      <c r="C557" s="2">
        <v>1969</v>
      </c>
      <c r="D557" s="2">
        <v>4</v>
      </c>
      <c r="E557" s="11">
        <v>0.0036541</v>
      </c>
      <c r="F557" s="11">
        <v>0.003953520069910626</v>
      </c>
      <c r="G557" s="24">
        <v>1083.4914285714285</v>
      </c>
      <c r="H557" s="2">
        <v>189611</v>
      </c>
      <c r="I557" s="2">
        <v>175</v>
      </c>
    </row>
    <row r="558" spans="1:9" ht="12.75">
      <c r="A558" s="2">
        <v>163</v>
      </c>
      <c r="B558" s="2" t="s">
        <v>41</v>
      </c>
      <c r="C558" s="2">
        <v>1970</v>
      </c>
      <c r="D558" s="2">
        <v>4</v>
      </c>
      <c r="E558" s="11">
        <v>0.0039148</v>
      </c>
      <c r="F558" s="11">
        <v>0.004014019630309736</v>
      </c>
      <c r="G558" s="24">
        <v>1365.8228571428572</v>
      </c>
      <c r="H558" s="2">
        <v>239019</v>
      </c>
      <c r="I558" s="2">
        <v>175</v>
      </c>
    </row>
    <row r="559" spans="1:9" ht="12.75">
      <c r="A559" s="2">
        <v>163</v>
      </c>
      <c r="B559" s="2" t="s">
        <v>41</v>
      </c>
      <c r="C559" s="2">
        <v>1971</v>
      </c>
      <c r="D559" s="2">
        <v>4</v>
      </c>
      <c r="E559" s="11">
        <v>0.0041814</v>
      </c>
      <c r="F559" s="11">
        <v>0.004421701149804389</v>
      </c>
      <c r="G559" s="24">
        <v>1311.1435897435897</v>
      </c>
      <c r="H559" s="2">
        <v>255673</v>
      </c>
      <c r="I559" s="2">
        <v>195</v>
      </c>
    </row>
    <row r="560" spans="1:9" ht="12.75">
      <c r="A560" s="2">
        <v>163</v>
      </c>
      <c r="B560" s="2" t="s">
        <v>41</v>
      </c>
      <c r="C560" s="2">
        <v>1972</v>
      </c>
      <c r="D560" s="2">
        <v>4</v>
      </c>
      <c r="E560" s="11">
        <v>0.0042607</v>
      </c>
      <c r="F560" s="11">
        <v>0.004562471434217179</v>
      </c>
      <c r="G560" s="24">
        <v>1345.6829268292684</v>
      </c>
      <c r="H560" s="2">
        <v>275865</v>
      </c>
      <c r="I560" s="2">
        <v>205</v>
      </c>
    </row>
    <row r="561" spans="1:9" ht="12.75">
      <c r="A561" s="2">
        <v>163</v>
      </c>
      <c r="B561" s="2" t="s">
        <v>41</v>
      </c>
      <c r="C561" s="2">
        <v>1973</v>
      </c>
      <c r="D561" s="2">
        <v>4</v>
      </c>
      <c r="E561" s="11">
        <v>0.0044529</v>
      </c>
      <c r="F561" s="11">
        <v>0.005066266489207386</v>
      </c>
      <c r="G561" s="24">
        <v>1298.3776824034335</v>
      </c>
      <c r="H561" s="2">
        <v>302522</v>
      </c>
      <c r="I561" s="2">
        <v>233</v>
      </c>
    </row>
    <row r="562" spans="1:9" ht="12.75">
      <c r="A562" s="2">
        <v>163</v>
      </c>
      <c r="B562" s="2" t="s">
        <v>9</v>
      </c>
      <c r="C562" s="2">
        <v>1965</v>
      </c>
      <c r="D562" s="2">
        <v>2</v>
      </c>
      <c r="E562" s="11">
        <v>0.201855</v>
      </c>
      <c r="F562" s="11">
        <v>0.23531186515806762</v>
      </c>
      <c r="G562" s="24">
        <v>19483.83759398496</v>
      </c>
      <c r="H562" s="2">
        <v>51827008</v>
      </c>
      <c r="I562" s="2">
        <v>2660</v>
      </c>
    </row>
    <row r="563" spans="1:9" ht="12.75">
      <c r="A563" s="2">
        <v>163</v>
      </c>
      <c r="B563" s="2" t="s">
        <v>9</v>
      </c>
      <c r="C563" s="2">
        <v>1966</v>
      </c>
      <c r="D563" s="2">
        <v>2</v>
      </c>
      <c r="E563" s="11">
        <v>0.2089809</v>
      </c>
      <c r="F563" s="11">
        <v>0.26236644445208135</v>
      </c>
      <c r="G563" s="24">
        <v>21867.961165048542</v>
      </c>
      <c r="H563" s="2">
        <v>67572000</v>
      </c>
      <c r="I563" s="2">
        <v>3090</v>
      </c>
    </row>
    <row r="564" spans="1:9" ht="12.75">
      <c r="A564" s="2">
        <v>163</v>
      </c>
      <c r="B564" s="2" t="s">
        <v>9</v>
      </c>
      <c r="C564" s="2">
        <v>1967</v>
      </c>
      <c r="D564" s="2">
        <v>2</v>
      </c>
      <c r="E564" s="11">
        <v>0.2088585</v>
      </c>
      <c r="F564" s="11">
        <v>0.2711312804653945</v>
      </c>
      <c r="G564" s="24">
        <v>22321.89349112426</v>
      </c>
      <c r="H564" s="2">
        <v>75448000</v>
      </c>
      <c r="I564" s="2">
        <v>3380</v>
      </c>
    </row>
    <row r="565" spans="1:9" ht="12.75">
      <c r="A565" s="2">
        <v>163</v>
      </c>
      <c r="B565" s="2" t="s">
        <v>9</v>
      </c>
      <c r="C565" s="2">
        <v>1968</v>
      </c>
      <c r="D565" s="2">
        <v>2</v>
      </c>
      <c r="E565" s="11">
        <v>0.2041347</v>
      </c>
      <c r="F565" s="11">
        <v>0.26638264275825796</v>
      </c>
      <c r="G565" s="24">
        <v>22741.408450704224</v>
      </c>
      <c r="H565" s="2">
        <v>80732000</v>
      </c>
      <c r="I565" s="2">
        <v>3550</v>
      </c>
    </row>
    <row r="566" spans="1:9" ht="12.75">
      <c r="A566" s="2">
        <v>163</v>
      </c>
      <c r="B566" s="2" t="s">
        <v>9</v>
      </c>
      <c r="C566" s="2">
        <v>1969</v>
      </c>
      <c r="D566" s="2">
        <v>2</v>
      </c>
      <c r="E566" s="11">
        <v>0.1977856</v>
      </c>
      <c r="F566" s="11">
        <v>0.25395419804870745</v>
      </c>
      <c r="G566" s="24">
        <v>23539.306358381502</v>
      </c>
      <c r="H566" s="2">
        <v>81446000</v>
      </c>
      <c r="I566" s="2">
        <v>3460</v>
      </c>
    </row>
    <row r="567" spans="1:9" ht="12.75">
      <c r="A567" s="2">
        <v>163</v>
      </c>
      <c r="B567" s="2" t="s">
        <v>9</v>
      </c>
      <c r="C567" s="2">
        <v>1970</v>
      </c>
      <c r="D567" s="2">
        <v>2</v>
      </c>
      <c r="E567" s="11">
        <v>0.1818983</v>
      </c>
      <c r="F567" s="11">
        <v>0.22704205793136062</v>
      </c>
      <c r="G567" s="24">
        <v>25350.81693811075</v>
      </c>
      <c r="H567" s="2">
        <v>77827008</v>
      </c>
      <c r="I567" s="2">
        <v>3070</v>
      </c>
    </row>
    <row r="568" spans="1:9" ht="12.75">
      <c r="A568" s="2">
        <v>163</v>
      </c>
      <c r="B568" s="2" t="s">
        <v>9</v>
      </c>
      <c r="C568" s="2">
        <v>1971</v>
      </c>
      <c r="D568" s="2">
        <v>2</v>
      </c>
      <c r="E568" s="11">
        <v>0.1708228</v>
      </c>
      <c r="F568" s="11">
        <v>0.20611098987906154</v>
      </c>
      <c r="G568" s="24">
        <v>27522.79411764706</v>
      </c>
      <c r="H568" s="2">
        <v>74862000</v>
      </c>
      <c r="I568" s="2">
        <v>2720</v>
      </c>
    </row>
    <row r="569" spans="1:9" ht="12.75">
      <c r="A569" s="2">
        <v>163</v>
      </c>
      <c r="B569" s="2" t="s">
        <v>9</v>
      </c>
      <c r="C569" s="2">
        <v>1972</v>
      </c>
      <c r="D569" s="2">
        <v>2</v>
      </c>
      <c r="E569" s="11">
        <v>0.1651066</v>
      </c>
      <c r="F569" s="11">
        <v>0.19130378426328548</v>
      </c>
      <c r="G569" s="24">
        <v>33421.8682737839</v>
      </c>
      <c r="H569" s="2">
        <v>77639000</v>
      </c>
      <c r="I569" s="2">
        <v>2323</v>
      </c>
    </row>
    <row r="570" spans="1:9" s="3" customFormat="1" ht="13.5" thickBot="1">
      <c r="A570" s="3">
        <v>163</v>
      </c>
      <c r="B570" s="3" t="s">
        <v>9</v>
      </c>
      <c r="C570" s="3">
        <v>1973</v>
      </c>
      <c r="D570" s="3">
        <v>2</v>
      </c>
      <c r="E570" s="6">
        <v>0.1592217</v>
      </c>
      <c r="F570" s="6">
        <v>0.17598476226772214</v>
      </c>
      <c r="G570" s="25">
        <v>35532.638259292835</v>
      </c>
      <c r="H570" s="3">
        <v>78385000</v>
      </c>
      <c r="I570" s="3">
        <v>2206</v>
      </c>
    </row>
    <row r="571" spans="1:9" ht="13.5" thickTop="1">
      <c r="A571" s="2">
        <v>166</v>
      </c>
      <c r="B571" s="2" t="s">
        <v>66</v>
      </c>
      <c r="C571" s="2">
        <v>1965</v>
      </c>
      <c r="D571" s="2">
        <v>2</v>
      </c>
      <c r="E571" s="11">
        <v>0.0521833</v>
      </c>
      <c r="F571" s="11">
        <v>0.035351294054330865</v>
      </c>
      <c r="G571" s="24">
        <v>1478.827868852459</v>
      </c>
      <c r="H571" s="2">
        <v>1804170</v>
      </c>
      <c r="I571" s="2">
        <v>1220</v>
      </c>
    </row>
    <row r="572" spans="1:9" s="3" customFormat="1" ht="13.5" thickBot="1">
      <c r="A572" s="3">
        <v>166</v>
      </c>
      <c r="B572" s="3" t="s">
        <v>67</v>
      </c>
      <c r="C572" s="3">
        <v>1965</v>
      </c>
      <c r="D572" s="3">
        <v>1</v>
      </c>
      <c r="E572" s="6">
        <v>0.0111593</v>
      </c>
      <c r="F572" s="6">
        <v>0.008088848882169852</v>
      </c>
      <c r="G572" s="25">
        <v>1546.9747292418772</v>
      </c>
      <c r="H572" s="3">
        <v>428512</v>
      </c>
      <c r="I572" s="3">
        <v>277</v>
      </c>
    </row>
    <row r="573" spans="1:9" ht="13.5" thickTop="1">
      <c r="A573" s="2">
        <v>169</v>
      </c>
      <c r="B573" s="2" t="s">
        <v>39</v>
      </c>
      <c r="C573" s="2">
        <v>1967</v>
      </c>
      <c r="D573" s="2">
        <v>1</v>
      </c>
      <c r="E573" s="11">
        <v>0.0065184</v>
      </c>
      <c r="F573" s="11">
        <v>0.006169195866412017</v>
      </c>
      <c r="G573" s="24">
        <v>2592.6227272727274</v>
      </c>
      <c r="H573" s="2">
        <v>570377</v>
      </c>
      <c r="I573" s="2">
        <v>220</v>
      </c>
    </row>
    <row r="574" spans="1:9" ht="12.75">
      <c r="A574" s="2">
        <v>169</v>
      </c>
      <c r="B574" s="2" t="s">
        <v>69</v>
      </c>
      <c r="C574" s="2">
        <v>1967</v>
      </c>
      <c r="D574" s="2">
        <v>2</v>
      </c>
      <c r="E574" s="11">
        <v>0.0015602</v>
      </c>
      <c r="F574" s="11">
        <v>0.0028890066760109915</v>
      </c>
      <c r="G574" s="24">
        <v>6554.88</v>
      </c>
      <c r="H574" s="2">
        <v>491616</v>
      </c>
      <c r="I574" s="2">
        <v>75</v>
      </c>
    </row>
    <row r="575" spans="1:9" ht="12.75">
      <c r="A575" s="2">
        <v>169</v>
      </c>
      <c r="B575" s="2" t="s">
        <v>70</v>
      </c>
      <c r="C575" s="2">
        <v>1967</v>
      </c>
      <c r="D575" s="2">
        <v>1</v>
      </c>
      <c r="E575" s="11">
        <v>0.0007372</v>
      </c>
      <c r="F575" s="11">
        <v>0.0015355110628702735</v>
      </c>
      <c r="G575" s="24">
        <v>1666.2</v>
      </c>
      <c r="H575" s="2">
        <v>99972</v>
      </c>
      <c r="I575" s="2">
        <v>60</v>
      </c>
    </row>
    <row r="576" spans="1:9" s="3" customFormat="1" ht="13.5" thickBot="1">
      <c r="A576" s="3">
        <v>169</v>
      </c>
      <c r="B576" s="3" t="s">
        <v>72</v>
      </c>
      <c r="C576" s="3">
        <v>1967</v>
      </c>
      <c r="D576" s="3">
        <v>1</v>
      </c>
      <c r="E576" s="6">
        <v>0.0014061</v>
      </c>
      <c r="F576" s="6">
        <v>0.0019482206973128547</v>
      </c>
      <c r="G576" s="25">
        <v>1197.65</v>
      </c>
      <c r="H576" s="3">
        <v>95812</v>
      </c>
      <c r="I576" s="3">
        <v>80</v>
      </c>
    </row>
    <row r="577" spans="1:9" ht="13.5" thickTop="1">
      <c r="A577" s="2">
        <v>172</v>
      </c>
      <c r="B577" s="2" t="s">
        <v>39</v>
      </c>
      <c r="C577" s="2">
        <v>1969</v>
      </c>
      <c r="D577" s="2">
        <v>1</v>
      </c>
      <c r="E577" s="11">
        <v>0.0066886</v>
      </c>
      <c r="F577" s="11">
        <v>0.006838513604530384</v>
      </c>
      <c r="G577" s="24">
        <v>4239.830434782609</v>
      </c>
      <c r="H577" s="2">
        <v>975161</v>
      </c>
      <c r="I577" s="2">
        <v>230</v>
      </c>
    </row>
    <row r="578" spans="1:9" ht="12.75">
      <c r="A578" s="2">
        <v>172</v>
      </c>
      <c r="B578" s="2" t="s">
        <v>39</v>
      </c>
      <c r="C578" s="2">
        <v>1970</v>
      </c>
      <c r="D578" s="2">
        <v>1</v>
      </c>
      <c r="E578" s="11">
        <v>0.0069352</v>
      </c>
      <c r="F578" s="11">
        <v>0.007681400725968086</v>
      </c>
      <c r="G578" s="24">
        <v>4744.121568627451</v>
      </c>
      <c r="H578" s="2">
        <v>1209751</v>
      </c>
      <c r="I578" s="2">
        <v>255</v>
      </c>
    </row>
    <row r="579" spans="1:9" ht="12.75">
      <c r="A579" s="2">
        <v>172</v>
      </c>
      <c r="B579" s="2" t="s">
        <v>69</v>
      </c>
      <c r="C579" s="2">
        <v>1969</v>
      </c>
      <c r="D579" s="2">
        <v>2</v>
      </c>
      <c r="E579" s="11">
        <v>0.0018109</v>
      </c>
      <c r="F579" s="11">
        <v>0.0035543031045904747</v>
      </c>
      <c r="G579" s="24">
        <v>6807.98</v>
      </c>
      <c r="H579" s="2">
        <v>680798</v>
      </c>
      <c r="I579" s="2">
        <v>100</v>
      </c>
    </row>
    <row r="580" spans="1:9" s="3" customFormat="1" ht="13.5" thickBot="1">
      <c r="A580" s="3">
        <v>172</v>
      </c>
      <c r="B580" s="3" t="s">
        <v>69</v>
      </c>
      <c r="C580" s="3">
        <v>1970</v>
      </c>
      <c r="D580" s="3">
        <v>2</v>
      </c>
      <c r="E580" s="6">
        <v>0.0019499</v>
      </c>
      <c r="F580" s="6">
        <v>0.003998393098238303</v>
      </c>
      <c r="G580" s="25">
        <v>8484.84761904762</v>
      </c>
      <c r="H580" s="3">
        <v>890909</v>
      </c>
      <c r="I580" s="3">
        <v>105</v>
      </c>
    </row>
    <row r="581" spans="1:9" ht="13.5" thickTop="1">
      <c r="A581" s="2">
        <v>175</v>
      </c>
      <c r="B581" s="2" t="s">
        <v>44</v>
      </c>
      <c r="C581" s="2">
        <v>1969</v>
      </c>
      <c r="D581" s="2">
        <v>1</v>
      </c>
      <c r="E581" s="11">
        <v>0.0002667</v>
      </c>
      <c r="F581" s="11">
        <v>0.00013690459585769787</v>
      </c>
      <c r="G581" s="24">
        <v>1183.3333333333333</v>
      </c>
      <c r="H581" s="2">
        <v>7100</v>
      </c>
      <c r="I581" s="2">
        <v>6</v>
      </c>
    </row>
    <row r="582" spans="1:9" s="3" customFormat="1" ht="13.5" thickBot="1">
      <c r="A582" s="3">
        <v>175</v>
      </c>
      <c r="B582" s="3" t="s">
        <v>37</v>
      </c>
      <c r="C582" s="3">
        <v>1969</v>
      </c>
      <c r="D582" s="3">
        <v>2</v>
      </c>
      <c r="E582" s="6">
        <v>0.000373</v>
      </c>
      <c r="F582" s="6">
        <v>0.00010427139565220932</v>
      </c>
      <c r="G582" s="25">
        <v>2620</v>
      </c>
      <c r="H582" s="3">
        <v>10480</v>
      </c>
      <c r="I582" s="3">
        <v>4</v>
      </c>
    </row>
    <row r="583" spans="1:9" ht="13.5" thickTop="1">
      <c r="A583" s="2">
        <v>178</v>
      </c>
      <c r="B583" s="2" t="s">
        <v>66</v>
      </c>
      <c r="C583" s="2">
        <v>1971</v>
      </c>
      <c r="D583" s="2">
        <v>1</v>
      </c>
      <c r="E583" s="11">
        <v>0.0531898</v>
      </c>
      <c r="F583" s="11">
        <v>0.035129345112699877</v>
      </c>
      <c r="G583" s="24">
        <v>1233.8525641025642</v>
      </c>
      <c r="H583" s="2">
        <v>1924810</v>
      </c>
      <c r="I583" s="2">
        <v>1560</v>
      </c>
    </row>
    <row r="584" spans="1:9" s="3" customFormat="1" ht="13.5" thickBot="1">
      <c r="A584" s="3">
        <v>178</v>
      </c>
      <c r="B584" s="3" t="s">
        <v>67</v>
      </c>
      <c r="C584" s="3">
        <v>1971</v>
      </c>
      <c r="D584" s="3">
        <v>2</v>
      </c>
      <c r="E584" s="6">
        <v>0.0086662</v>
      </c>
      <c r="F584" s="6">
        <v>0.009560988224920672</v>
      </c>
      <c r="G584" s="25">
        <v>1800.0371287128712</v>
      </c>
      <c r="H584" s="3">
        <v>727215</v>
      </c>
      <c r="I584" s="3">
        <v>404</v>
      </c>
    </row>
    <row r="585" spans="1:9" ht="13.5" thickTop="1">
      <c r="A585" s="2">
        <v>181</v>
      </c>
      <c r="B585" s="2" t="s">
        <v>39</v>
      </c>
      <c r="C585" s="2">
        <v>1973</v>
      </c>
      <c r="D585" s="2">
        <v>1</v>
      </c>
      <c r="E585" s="11">
        <v>0.0087017</v>
      </c>
      <c r="F585" s="11">
        <v>0.013036743072161454</v>
      </c>
      <c r="G585" s="24">
        <v>8190.971794871795</v>
      </c>
      <c r="H585" s="2">
        <v>3194479</v>
      </c>
      <c r="I585" s="2">
        <v>390</v>
      </c>
    </row>
    <row r="586" spans="1:9" ht="12.75">
      <c r="A586" s="2">
        <v>181</v>
      </c>
      <c r="B586" s="2" t="s">
        <v>68</v>
      </c>
      <c r="C586" s="2">
        <v>1973</v>
      </c>
      <c r="D586" s="2">
        <v>1</v>
      </c>
      <c r="E586" s="11">
        <v>0.002793</v>
      </c>
      <c r="F586" s="11">
        <v>0.0031675011029407892</v>
      </c>
      <c r="G586" s="24">
        <v>6267.314285714286</v>
      </c>
      <c r="H586" s="2">
        <v>658068</v>
      </c>
      <c r="I586" s="2">
        <v>105</v>
      </c>
    </row>
    <row r="587" spans="1:9" ht="12.75">
      <c r="A587" s="2">
        <v>181</v>
      </c>
      <c r="B587" s="2" t="s">
        <v>69</v>
      </c>
      <c r="C587" s="2">
        <v>1973</v>
      </c>
      <c r="D587" s="2">
        <v>2</v>
      </c>
      <c r="E587" s="11">
        <v>0.0032894</v>
      </c>
      <c r="F587" s="11">
        <v>0.007832300768001038</v>
      </c>
      <c r="G587" s="24">
        <v>24013.215384615385</v>
      </c>
      <c r="H587" s="2">
        <v>3121718</v>
      </c>
      <c r="I587" s="2">
        <v>130</v>
      </c>
    </row>
    <row r="588" spans="1:9" ht="12.75">
      <c r="A588" s="2">
        <v>181</v>
      </c>
      <c r="B588" s="2" t="s">
        <v>70</v>
      </c>
      <c r="C588" s="2">
        <v>1973</v>
      </c>
      <c r="D588" s="2">
        <v>3</v>
      </c>
      <c r="E588" s="11">
        <v>0.0008743</v>
      </c>
      <c r="F588" s="11">
        <v>0.001612962241580159</v>
      </c>
      <c r="G588" s="24">
        <v>2064.5</v>
      </c>
      <c r="H588" s="2">
        <v>144515</v>
      </c>
      <c r="I588" s="2">
        <v>70</v>
      </c>
    </row>
    <row r="589" spans="1:9" ht="12.75">
      <c r="A589" s="2">
        <v>181</v>
      </c>
      <c r="B589" s="2" t="s">
        <v>55</v>
      </c>
      <c r="C589" s="2">
        <v>1973</v>
      </c>
      <c r="D589" s="2">
        <v>3</v>
      </c>
      <c r="E589" s="11">
        <v>0.0039942</v>
      </c>
      <c r="F589" s="11">
        <v>0.00367771134414757</v>
      </c>
      <c r="G589" s="24">
        <v>17398.826666666668</v>
      </c>
      <c r="H589" s="2">
        <v>1304912</v>
      </c>
      <c r="I589" s="2">
        <v>75</v>
      </c>
    </row>
    <row r="590" spans="1:9" s="3" customFormat="1" ht="13.5" thickBot="1">
      <c r="A590" s="3">
        <v>181</v>
      </c>
      <c r="B590" s="3" t="s">
        <v>72</v>
      </c>
      <c r="C590" s="3">
        <v>1973</v>
      </c>
      <c r="D590" s="3">
        <v>1</v>
      </c>
      <c r="E590" s="6">
        <v>0.0018241</v>
      </c>
      <c r="F590" s="6">
        <v>0.002905816605573671</v>
      </c>
      <c r="G590" s="25">
        <v>3377.4608695652173</v>
      </c>
      <c r="H590" s="3">
        <v>388408</v>
      </c>
      <c r="I590" s="3">
        <v>115</v>
      </c>
    </row>
    <row r="591" spans="1:9" ht="13.5" thickTop="1">
      <c r="A591" s="2">
        <v>184</v>
      </c>
      <c r="B591" s="2" t="s">
        <v>79</v>
      </c>
      <c r="C591" s="2">
        <v>1974</v>
      </c>
      <c r="D591" s="2">
        <v>2</v>
      </c>
      <c r="E591" s="11">
        <v>0.0001471</v>
      </c>
      <c r="F591" s="11">
        <v>0.00023269877941097707</v>
      </c>
      <c r="G591" s="24">
        <v>1670.5454545454545</v>
      </c>
      <c r="H591" s="2">
        <v>18376</v>
      </c>
      <c r="I591" s="2">
        <v>11</v>
      </c>
    </row>
    <row r="592" spans="1:9" s="3" customFormat="1" ht="13.5" thickBot="1">
      <c r="A592" s="3">
        <v>184</v>
      </c>
      <c r="B592" s="3" t="s">
        <v>6</v>
      </c>
      <c r="C592" s="3">
        <v>1974</v>
      </c>
      <c r="D592" s="3">
        <v>1</v>
      </c>
      <c r="E592" s="6">
        <v>0.0087627</v>
      </c>
      <c r="F592" s="6">
        <v>0.012407029930862106</v>
      </c>
      <c r="G592" s="25">
        <v>1980.3362369337979</v>
      </c>
      <c r="H592" s="3">
        <v>1136713</v>
      </c>
      <c r="I592" s="3">
        <v>574</v>
      </c>
    </row>
    <row r="593" spans="1:9" ht="13.5" thickTop="1">
      <c r="A593" s="2">
        <v>187</v>
      </c>
      <c r="B593" s="2" t="s">
        <v>76</v>
      </c>
      <c r="C593" s="2">
        <v>1975</v>
      </c>
      <c r="D593" s="2">
        <v>2</v>
      </c>
      <c r="E593" s="11">
        <v>0.0008293</v>
      </c>
      <c r="F593" s="11">
        <v>0.0012569114471821618</v>
      </c>
      <c r="G593" s="24">
        <v>1080.774193548387</v>
      </c>
      <c r="H593" s="2">
        <v>67008</v>
      </c>
      <c r="I593" s="2">
        <v>62</v>
      </c>
    </row>
    <row r="594" spans="1:9" ht="12.75">
      <c r="A594" s="2">
        <v>187</v>
      </c>
      <c r="B594" s="2" t="s">
        <v>76</v>
      </c>
      <c r="C594" s="2">
        <v>1976</v>
      </c>
      <c r="D594" s="2">
        <v>2</v>
      </c>
      <c r="E594" s="11">
        <v>0.000947</v>
      </c>
      <c r="F594" s="20">
        <v>-9</v>
      </c>
      <c r="G594" s="24">
        <v>-9</v>
      </c>
      <c r="H594" s="2">
        <v>-9</v>
      </c>
      <c r="I594" s="2">
        <v>62</v>
      </c>
    </row>
    <row r="595" spans="1:9" ht="12.75">
      <c r="A595" s="2">
        <v>187</v>
      </c>
      <c r="B595" s="2" t="s">
        <v>76</v>
      </c>
      <c r="C595" s="2">
        <v>1977</v>
      </c>
      <c r="D595" s="2">
        <v>2</v>
      </c>
      <c r="E595" s="11">
        <v>0.0009911</v>
      </c>
      <c r="F595" s="20">
        <v>-9</v>
      </c>
      <c r="G595" s="24">
        <v>-9</v>
      </c>
      <c r="H595" s="2">
        <v>-9</v>
      </c>
      <c r="I595" s="2">
        <v>70</v>
      </c>
    </row>
    <row r="596" spans="1:9" ht="12.75">
      <c r="A596" s="2">
        <v>187</v>
      </c>
      <c r="B596" s="2" t="s">
        <v>76</v>
      </c>
      <c r="C596" s="2">
        <v>1978</v>
      </c>
      <c r="D596" s="2">
        <v>2</v>
      </c>
      <c r="E596" s="11">
        <v>0.0009586</v>
      </c>
      <c r="F596" s="20">
        <v>-9</v>
      </c>
      <c r="G596" s="24">
        <v>-9</v>
      </c>
      <c r="H596" s="2">
        <v>-9</v>
      </c>
      <c r="I596" s="2">
        <v>70</v>
      </c>
    </row>
    <row r="597" spans="1:9" ht="12.75">
      <c r="A597" s="2">
        <v>187</v>
      </c>
      <c r="B597" s="2" t="s">
        <v>76</v>
      </c>
      <c r="C597" s="2">
        <v>1979</v>
      </c>
      <c r="D597" s="2">
        <v>2</v>
      </c>
      <c r="E597" s="11">
        <v>0.0004883</v>
      </c>
      <c r="F597" s="20">
        <v>-9</v>
      </c>
      <c r="G597" s="24">
        <v>-9</v>
      </c>
      <c r="H597" s="2">
        <v>-9</v>
      </c>
      <c r="I597" s="2">
        <v>10</v>
      </c>
    </row>
    <row r="598" spans="1:9" ht="12.75">
      <c r="A598" s="2">
        <v>187</v>
      </c>
      <c r="B598" s="2" t="s">
        <v>77</v>
      </c>
      <c r="C598" s="2">
        <v>1975</v>
      </c>
      <c r="D598" s="2">
        <v>1</v>
      </c>
      <c r="E598" s="11">
        <v>0.0068374</v>
      </c>
      <c r="F598" s="20">
        <v>-9</v>
      </c>
      <c r="G598" s="24">
        <v>-9</v>
      </c>
      <c r="H598" s="2">
        <v>-9</v>
      </c>
      <c r="I598" s="2">
        <v>643</v>
      </c>
    </row>
    <row r="599" spans="1:9" ht="12.75">
      <c r="A599" s="2">
        <v>187</v>
      </c>
      <c r="B599" s="2" t="s">
        <v>77</v>
      </c>
      <c r="C599" s="2">
        <v>1976</v>
      </c>
      <c r="D599" s="2">
        <v>1</v>
      </c>
      <c r="E599" s="11">
        <v>0.0088622</v>
      </c>
      <c r="F599" s="20">
        <v>-9</v>
      </c>
      <c r="G599" s="24">
        <v>-9</v>
      </c>
      <c r="H599" s="2">
        <v>-9</v>
      </c>
      <c r="I599" s="2">
        <v>637</v>
      </c>
    </row>
    <row r="600" spans="1:9" ht="12.75">
      <c r="A600" s="2">
        <v>187</v>
      </c>
      <c r="B600" s="2" t="s">
        <v>77</v>
      </c>
      <c r="C600" s="2">
        <v>1977</v>
      </c>
      <c r="D600" s="2">
        <v>1</v>
      </c>
      <c r="E600" s="11">
        <v>0.0088471</v>
      </c>
      <c r="F600" s="20">
        <v>-9</v>
      </c>
      <c r="G600" s="24">
        <v>-9</v>
      </c>
      <c r="H600" s="2">
        <v>-9</v>
      </c>
      <c r="I600" s="2">
        <v>615</v>
      </c>
    </row>
    <row r="601" spans="1:9" ht="12.75">
      <c r="A601" s="2">
        <v>187</v>
      </c>
      <c r="B601" s="2" t="s">
        <v>77</v>
      </c>
      <c r="C601" s="2">
        <v>1978</v>
      </c>
      <c r="D601" s="2">
        <v>1</v>
      </c>
      <c r="E601" s="11">
        <v>0.0090658</v>
      </c>
      <c r="F601" s="20">
        <v>-9</v>
      </c>
      <c r="G601" s="24">
        <v>-9</v>
      </c>
      <c r="H601" s="2">
        <v>-9</v>
      </c>
      <c r="I601" s="2">
        <v>660</v>
      </c>
    </row>
    <row r="602" spans="1:9" s="3" customFormat="1" ht="13.5" thickBot="1">
      <c r="A602" s="3">
        <v>187</v>
      </c>
      <c r="B602" s="3" t="s">
        <v>77</v>
      </c>
      <c r="C602" s="3">
        <v>1979</v>
      </c>
      <c r="D602" s="3">
        <v>1</v>
      </c>
      <c r="E602" s="6">
        <v>0.0089528</v>
      </c>
      <c r="F602" s="19">
        <v>-9</v>
      </c>
      <c r="G602" s="25">
        <v>-9</v>
      </c>
      <c r="H602" s="3">
        <v>-9</v>
      </c>
      <c r="I602" s="3">
        <v>650</v>
      </c>
    </row>
    <row r="603" spans="1:9" ht="13.5" thickTop="1">
      <c r="A603" s="2">
        <v>189</v>
      </c>
      <c r="B603" s="2" t="s">
        <v>80</v>
      </c>
      <c r="C603" s="2">
        <v>1977</v>
      </c>
      <c r="D603" s="2">
        <v>2</v>
      </c>
      <c r="E603" s="11">
        <v>0.0028</v>
      </c>
      <c r="F603" s="11">
        <v>0.004726040101886589</v>
      </c>
      <c r="G603" s="24">
        <v>3850</v>
      </c>
      <c r="H603" s="2">
        <v>770000</v>
      </c>
      <c r="I603" s="2">
        <v>200</v>
      </c>
    </row>
    <row r="604" spans="1:9" ht="12.75">
      <c r="A604" s="2">
        <v>189</v>
      </c>
      <c r="B604" s="2" t="s">
        <v>80</v>
      </c>
      <c r="C604" s="2">
        <v>1978</v>
      </c>
      <c r="D604" s="2">
        <v>2</v>
      </c>
      <c r="E604" s="11">
        <v>0.0028914</v>
      </c>
      <c r="F604" s="11">
        <v>0.004990918489836888</v>
      </c>
      <c r="G604" s="24">
        <v>4912.280952380952</v>
      </c>
      <c r="H604" s="2">
        <v>1031579</v>
      </c>
      <c r="I604" s="2">
        <v>210</v>
      </c>
    </row>
    <row r="605" spans="1:9" ht="12.75">
      <c r="A605" s="2">
        <v>189</v>
      </c>
      <c r="B605" s="2" t="s">
        <v>57</v>
      </c>
      <c r="C605" s="2">
        <v>1977</v>
      </c>
      <c r="D605" s="2">
        <v>2</v>
      </c>
      <c r="E605" s="11">
        <v>0.0032455</v>
      </c>
      <c r="F605" s="11">
        <v>0.004506091745569074</v>
      </c>
      <c r="G605" s="24">
        <v>601.1777777777778</v>
      </c>
      <c r="H605" s="2">
        <v>135265</v>
      </c>
      <c r="I605" s="2">
        <v>225</v>
      </c>
    </row>
    <row r="606" spans="1:9" ht="12.75">
      <c r="A606" s="2">
        <v>189</v>
      </c>
      <c r="B606" s="2" t="s">
        <v>57</v>
      </c>
      <c r="C606" s="2">
        <v>1978</v>
      </c>
      <c r="D606" s="2">
        <v>2</v>
      </c>
      <c r="E606" s="11">
        <v>0.0032827</v>
      </c>
      <c r="F606" s="11">
        <v>0.00460292203208719</v>
      </c>
      <c r="G606" s="24">
        <v>870.8068669527897</v>
      </c>
      <c r="H606" s="2">
        <v>202898</v>
      </c>
      <c r="I606" s="2">
        <v>233</v>
      </c>
    </row>
    <row r="607" spans="1:9" ht="12.75">
      <c r="A607" s="2">
        <v>189</v>
      </c>
      <c r="B607" s="2" t="s">
        <v>81</v>
      </c>
      <c r="C607" s="2">
        <v>1977</v>
      </c>
      <c r="D607" s="2">
        <v>1</v>
      </c>
      <c r="E607" s="11">
        <v>0.0006763</v>
      </c>
      <c r="F607" s="11">
        <v>0.001061333552139121</v>
      </c>
      <c r="G607" s="24">
        <v>599.4528301886793</v>
      </c>
      <c r="H607" s="2">
        <v>31771</v>
      </c>
      <c r="I607" s="2">
        <v>53</v>
      </c>
    </row>
    <row r="608" spans="1:9" s="3" customFormat="1" ht="13.5" thickBot="1">
      <c r="A608" s="3">
        <v>189</v>
      </c>
      <c r="B608" s="3" t="s">
        <v>81</v>
      </c>
      <c r="C608" s="3">
        <v>1978</v>
      </c>
      <c r="D608" s="3">
        <v>1</v>
      </c>
      <c r="E608" s="6">
        <v>0.0006953</v>
      </c>
      <c r="F608" s="6">
        <v>0.0010863197589761344</v>
      </c>
      <c r="G608" s="25">
        <v>1235.537037037037</v>
      </c>
      <c r="H608" s="3">
        <v>66719</v>
      </c>
      <c r="I608" s="3">
        <v>54</v>
      </c>
    </row>
    <row r="609" spans="1:9" ht="13.5" thickTop="1">
      <c r="A609" s="2">
        <v>190</v>
      </c>
      <c r="B609" s="2" t="s">
        <v>82</v>
      </c>
      <c r="C609" s="2">
        <v>1978</v>
      </c>
      <c r="D609" s="2">
        <v>1</v>
      </c>
      <c r="E609" s="11">
        <v>0.002169</v>
      </c>
      <c r="F609" s="11">
        <v>0.003653126906382559</v>
      </c>
      <c r="G609" s="24">
        <v>54580</v>
      </c>
      <c r="H609" s="2">
        <v>2729000</v>
      </c>
      <c r="I609" s="2">
        <v>50</v>
      </c>
    </row>
    <row r="610" spans="1:9" ht="12.75">
      <c r="A610" s="2">
        <v>190</v>
      </c>
      <c r="B610" s="2" t="s">
        <v>82</v>
      </c>
      <c r="C610" s="2">
        <v>1979</v>
      </c>
      <c r="D610" s="2">
        <v>1</v>
      </c>
      <c r="E610" s="11">
        <v>0.0022108</v>
      </c>
      <c r="F610" s="11">
        <v>0.003623985313123112</v>
      </c>
      <c r="G610" s="24">
        <v>58823.529411764706</v>
      </c>
      <c r="H610" s="2">
        <v>3000000</v>
      </c>
      <c r="I610" s="2">
        <v>51</v>
      </c>
    </row>
    <row r="611" spans="1:9" ht="12.75">
      <c r="A611" s="2">
        <v>190</v>
      </c>
      <c r="B611" s="2" t="s">
        <v>83</v>
      </c>
      <c r="C611" s="2">
        <v>1978</v>
      </c>
      <c r="D611" s="2">
        <v>2</v>
      </c>
      <c r="E611" s="11">
        <v>0.0015085</v>
      </c>
      <c r="F611" s="11">
        <v>0.0014530481115567118</v>
      </c>
      <c r="G611" s="24">
        <v>4204.9682539682535</v>
      </c>
      <c r="H611" s="2">
        <v>264913</v>
      </c>
      <c r="I611" s="2">
        <v>63</v>
      </c>
    </row>
    <row r="612" spans="1:9" ht="12.75">
      <c r="A612" s="2">
        <v>190</v>
      </c>
      <c r="B612" s="2" t="s">
        <v>83</v>
      </c>
      <c r="C612" s="2">
        <v>1979</v>
      </c>
      <c r="D612" s="2">
        <v>2</v>
      </c>
      <c r="E612" s="11">
        <v>0.0014417</v>
      </c>
      <c r="F612" s="11">
        <v>0.0012263034362378607</v>
      </c>
      <c r="G612" s="24">
        <v>4935.264150943396</v>
      </c>
      <c r="H612" s="2">
        <v>261569</v>
      </c>
      <c r="I612" s="2">
        <v>53</v>
      </c>
    </row>
    <row r="613" spans="1:9" ht="12.75">
      <c r="A613" s="2">
        <v>190</v>
      </c>
      <c r="B613" s="2" t="s">
        <v>84</v>
      </c>
      <c r="C613" s="2">
        <v>1978</v>
      </c>
      <c r="D613" s="2">
        <v>1</v>
      </c>
      <c r="E613" s="11">
        <v>0.0007291</v>
      </c>
      <c r="F613" s="11">
        <v>0.0002681896191996488</v>
      </c>
      <c r="G613" s="24">
        <v>26002</v>
      </c>
      <c r="H613" s="2">
        <v>156012</v>
      </c>
      <c r="I613" s="2">
        <v>6</v>
      </c>
    </row>
    <row r="614" spans="1:9" s="3" customFormat="1" ht="13.5" thickBot="1">
      <c r="A614" s="3">
        <v>190</v>
      </c>
      <c r="B614" s="3" t="s">
        <v>84</v>
      </c>
      <c r="C614" s="3">
        <v>1979</v>
      </c>
      <c r="D614" s="3">
        <v>1</v>
      </c>
      <c r="E614" s="6">
        <v>0.0007565</v>
      </c>
      <c r="F614" s="6">
        <v>0.00032681428953029176</v>
      </c>
      <c r="G614" s="25">
        <v>40168.166666666664</v>
      </c>
      <c r="H614" s="3">
        <v>241009</v>
      </c>
      <c r="I614" s="3">
        <v>6</v>
      </c>
    </row>
    <row r="615" spans="1:9" ht="13.5" thickTop="1">
      <c r="A615" s="2">
        <v>193</v>
      </c>
      <c r="B615" s="2" t="s">
        <v>40</v>
      </c>
      <c r="C615" s="2">
        <v>1979</v>
      </c>
      <c r="D615" s="2">
        <v>1</v>
      </c>
      <c r="E615" s="11">
        <v>0.1179594</v>
      </c>
      <c r="F615" s="11">
        <v>0.1129235189479403</v>
      </c>
      <c r="G615" s="24">
        <v>6521.739130434783</v>
      </c>
      <c r="H615" s="2">
        <v>30000000</v>
      </c>
      <c r="I615" s="2">
        <v>4600</v>
      </c>
    </row>
    <row r="616" spans="1:9" s="3" customFormat="1" ht="13.5" thickBot="1">
      <c r="A616" s="3">
        <v>193</v>
      </c>
      <c r="B616" s="3" t="s">
        <v>77</v>
      </c>
      <c r="C616" s="3">
        <v>1979</v>
      </c>
      <c r="D616" s="3">
        <v>2</v>
      </c>
      <c r="E616" s="6">
        <v>0.0089528</v>
      </c>
      <c r="F616" s="19">
        <v>-9</v>
      </c>
      <c r="G616" s="25">
        <v>-9</v>
      </c>
      <c r="H616" s="3">
        <v>-9</v>
      </c>
      <c r="I616" s="3">
        <v>650</v>
      </c>
    </row>
    <row r="617" spans="1:9" ht="13.5" thickTop="1">
      <c r="A617" s="2">
        <v>199</v>
      </c>
      <c r="B617" s="2" t="s">
        <v>21</v>
      </c>
      <c r="C617" s="2">
        <v>1980</v>
      </c>
      <c r="D617" s="2">
        <v>2</v>
      </c>
      <c r="E617" s="11">
        <v>0.0081776</v>
      </c>
      <c r="F617" s="11">
        <v>0.008372631726273557</v>
      </c>
      <c r="G617" s="24">
        <v>11104.613114754098</v>
      </c>
      <c r="H617" s="2">
        <v>3386907</v>
      </c>
      <c r="I617" s="2">
        <v>305</v>
      </c>
    </row>
    <row r="618" spans="1:9" ht="12.75">
      <c r="A618" s="2">
        <v>199</v>
      </c>
      <c r="B618" s="2" t="s">
        <v>21</v>
      </c>
      <c r="C618" s="2">
        <v>1981</v>
      </c>
      <c r="D618" s="2">
        <v>2</v>
      </c>
      <c r="E618" s="11">
        <v>0.0081745</v>
      </c>
      <c r="F618" s="20">
        <v>-9</v>
      </c>
      <c r="G618" s="24">
        <v>-9</v>
      </c>
      <c r="H618" s="2">
        <v>-9</v>
      </c>
      <c r="I618" s="2">
        <v>260</v>
      </c>
    </row>
    <row r="619" spans="1:9" ht="12.75">
      <c r="A619" s="2">
        <v>199</v>
      </c>
      <c r="B619" s="2" t="s">
        <v>21</v>
      </c>
      <c r="C619" s="2">
        <v>1982</v>
      </c>
      <c r="D619" s="2">
        <v>2</v>
      </c>
      <c r="E619" s="11">
        <v>0.0105147</v>
      </c>
      <c r="F619" s="11">
        <v>0.014582604316381094</v>
      </c>
      <c r="G619" s="24">
        <v>64795.75833333333</v>
      </c>
      <c r="H619" s="2">
        <v>15550982</v>
      </c>
      <c r="I619" s="2">
        <v>240</v>
      </c>
    </row>
    <row r="620" spans="1:9" ht="12.75">
      <c r="A620" s="2">
        <v>199</v>
      </c>
      <c r="B620" s="2" t="s">
        <v>21</v>
      </c>
      <c r="C620" s="2">
        <v>1983</v>
      </c>
      <c r="D620" s="2">
        <v>2</v>
      </c>
      <c r="E620" s="11">
        <v>0.010391</v>
      </c>
      <c r="F620" s="11">
        <v>0.013702069788070724</v>
      </c>
      <c r="G620" s="24">
        <v>62096.19583333333</v>
      </c>
      <c r="H620" s="2">
        <v>14903087</v>
      </c>
      <c r="I620" s="2">
        <v>240</v>
      </c>
    </row>
    <row r="621" spans="1:9" ht="12.75">
      <c r="A621" s="2">
        <v>199</v>
      </c>
      <c r="B621" s="2" t="s">
        <v>21</v>
      </c>
      <c r="C621" s="2">
        <v>1984</v>
      </c>
      <c r="D621" s="2">
        <v>2</v>
      </c>
      <c r="E621" s="11">
        <v>0.0121607</v>
      </c>
      <c r="F621" s="11">
        <v>0.01821731452415099</v>
      </c>
      <c r="G621" s="24">
        <v>60186.09552238806</v>
      </c>
      <c r="H621" s="2">
        <v>20162342</v>
      </c>
      <c r="I621" s="2">
        <v>335</v>
      </c>
    </row>
    <row r="622" spans="1:9" ht="12.75">
      <c r="A622" s="2">
        <v>199</v>
      </c>
      <c r="B622" s="2" t="s">
        <v>21</v>
      </c>
      <c r="C622" s="2">
        <v>1985</v>
      </c>
      <c r="D622" s="2">
        <v>2</v>
      </c>
      <c r="E622" s="11">
        <v>0.0111656</v>
      </c>
      <c r="F622" s="11">
        <v>0.01513579739292499</v>
      </c>
      <c r="G622" s="24">
        <v>40843.47826086957</v>
      </c>
      <c r="H622" s="2">
        <v>14091000</v>
      </c>
      <c r="I622" s="2">
        <v>345</v>
      </c>
    </row>
    <row r="623" spans="1:9" ht="12.75">
      <c r="A623" s="2">
        <v>199</v>
      </c>
      <c r="B623" s="2" t="s">
        <v>21</v>
      </c>
      <c r="C623" s="2">
        <v>1986</v>
      </c>
      <c r="D623" s="2">
        <v>2</v>
      </c>
      <c r="E623" s="11">
        <v>0.0090953</v>
      </c>
      <c r="F623" s="11">
        <v>0.009540565971107395</v>
      </c>
      <c r="G623" s="24">
        <v>17101.44927536232</v>
      </c>
      <c r="H623" s="2">
        <v>5900000</v>
      </c>
      <c r="I623" s="2">
        <v>345</v>
      </c>
    </row>
    <row r="624" spans="1:9" ht="12.75">
      <c r="A624" s="2">
        <v>199</v>
      </c>
      <c r="B624" s="2" t="s">
        <v>21</v>
      </c>
      <c r="C624" s="2">
        <v>1987</v>
      </c>
      <c r="D624" s="2">
        <v>2</v>
      </c>
      <c r="E624" s="11">
        <v>0.0096616</v>
      </c>
      <c r="F624" s="11">
        <v>0.011092001381486548</v>
      </c>
      <c r="G624" s="24">
        <v>25600</v>
      </c>
      <c r="H624" s="2">
        <v>8960000</v>
      </c>
      <c r="I624" s="2">
        <v>350</v>
      </c>
    </row>
    <row r="625" spans="1:9" ht="12.75">
      <c r="A625" s="2">
        <v>199</v>
      </c>
      <c r="B625" s="2" t="s">
        <v>21</v>
      </c>
      <c r="C625" s="2">
        <v>1988</v>
      </c>
      <c r="D625" s="2">
        <v>2</v>
      </c>
      <c r="E625" s="11">
        <v>0.011609</v>
      </c>
      <c r="F625" s="11">
        <v>0.016632316452684634</v>
      </c>
      <c r="G625" s="24">
        <v>15137.614678899083</v>
      </c>
      <c r="H625" s="2">
        <v>9900000</v>
      </c>
      <c r="I625" s="2">
        <v>654</v>
      </c>
    </row>
    <row r="626" spans="1:9" ht="12.75">
      <c r="A626" s="2">
        <v>199</v>
      </c>
      <c r="B626" s="2" t="s">
        <v>68</v>
      </c>
      <c r="C626" s="2">
        <v>1980</v>
      </c>
      <c r="D626" s="2">
        <v>1</v>
      </c>
      <c r="E626" s="11">
        <v>0.0058809</v>
      </c>
      <c r="F626" s="11">
        <v>0.010711428557895962</v>
      </c>
      <c r="G626" s="24">
        <v>7876.232558139535</v>
      </c>
      <c r="H626" s="2">
        <v>3386780</v>
      </c>
      <c r="I626" s="2">
        <v>430</v>
      </c>
    </row>
    <row r="627" spans="1:9" ht="12.75">
      <c r="A627" s="2">
        <v>199</v>
      </c>
      <c r="B627" s="2" t="s">
        <v>68</v>
      </c>
      <c r="C627" s="2">
        <v>1981</v>
      </c>
      <c r="D627" s="2">
        <v>1</v>
      </c>
      <c r="E627" s="11">
        <v>0.0064849</v>
      </c>
      <c r="F627" s="11">
        <v>0.012976799637479487</v>
      </c>
      <c r="G627" s="24">
        <v>20302.573979591838</v>
      </c>
      <c r="H627" s="2">
        <v>7958609</v>
      </c>
      <c r="I627" s="2">
        <v>392</v>
      </c>
    </row>
    <row r="628" spans="1:9" ht="12.75">
      <c r="A628" s="2">
        <v>199</v>
      </c>
      <c r="B628" s="2" t="s">
        <v>68</v>
      </c>
      <c r="C628" s="2">
        <v>1982</v>
      </c>
      <c r="D628" s="2">
        <v>1</v>
      </c>
      <c r="E628" s="11">
        <v>0.0064551</v>
      </c>
      <c r="F628" s="11">
        <v>0.01268032553765969</v>
      </c>
      <c r="G628" s="24">
        <v>19910.88613861386</v>
      </c>
      <c r="H628" s="2">
        <v>8043998</v>
      </c>
      <c r="I628" s="2">
        <v>404</v>
      </c>
    </row>
    <row r="629" spans="1:9" ht="12.75">
      <c r="A629" s="2">
        <v>199</v>
      </c>
      <c r="B629" s="2" t="s">
        <v>68</v>
      </c>
      <c r="C629" s="2">
        <v>1983</v>
      </c>
      <c r="D629" s="2">
        <v>1</v>
      </c>
      <c r="E629" s="11">
        <v>0.0079694</v>
      </c>
      <c r="F629" s="11">
        <v>0.016711036668213164</v>
      </c>
      <c r="G629" s="24">
        <v>32240.145161290322</v>
      </c>
      <c r="H629" s="2">
        <v>13992223</v>
      </c>
      <c r="I629" s="2">
        <v>434</v>
      </c>
    </row>
    <row r="630" spans="1:9" ht="12.75">
      <c r="A630" s="2">
        <v>199</v>
      </c>
      <c r="B630" s="2" t="s">
        <v>68</v>
      </c>
      <c r="C630" s="2">
        <v>1984</v>
      </c>
      <c r="D630" s="2">
        <v>1</v>
      </c>
      <c r="E630" s="11">
        <v>0.0099773</v>
      </c>
      <c r="F630" s="11">
        <v>0.02246529869107253</v>
      </c>
      <c r="G630" s="24">
        <v>17552.14086294416</v>
      </c>
      <c r="H630" s="2">
        <v>13831087</v>
      </c>
      <c r="I630" s="2">
        <v>788</v>
      </c>
    </row>
    <row r="631" spans="1:9" ht="12.75">
      <c r="A631" s="2">
        <v>199</v>
      </c>
      <c r="B631" s="2" t="s">
        <v>68</v>
      </c>
      <c r="C631" s="2">
        <v>1985</v>
      </c>
      <c r="D631" s="2">
        <v>1</v>
      </c>
      <c r="E631" s="11">
        <v>0.0100313</v>
      </c>
      <c r="F631" s="11">
        <v>0.02225315761042886</v>
      </c>
      <c r="G631" s="24">
        <v>16332.48730964467</v>
      </c>
      <c r="H631" s="2">
        <v>12870000</v>
      </c>
      <c r="I631" s="2">
        <v>788</v>
      </c>
    </row>
    <row r="632" spans="1:9" ht="12.75">
      <c r="A632" s="2">
        <v>199</v>
      </c>
      <c r="B632" s="2" t="s">
        <v>68</v>
      </c>
      <c r="C632" s="2">
        <v>1986</v>
      </c>
      <c r="D632" s="2">
        <v>1</v>
      </c>
      <c r="E632" s="11">
        <v>0.0096681</v>
      </c>
      <c r="F632" s="11">
        <v>0.020882806700788098</v>
      </c>
      <c r="G632" s="24">
        <v>14473.75</v>
      </c>
      <c r="H632" s="2">
        <v>11579000</v>
      </c>
      <c r="I632" s="2">
        <v>800</v>
      </c>
    </row>
    <row r="633" spans="1:9" ht="12.75">
      <c r="A633" s="2">
        <v>199</v>
      </c>
      <c r="B633" s="2" t="s">
        <v>68</v>
      </c>
      <c r="C633" s="2">
        <v>1987</v>
      </c>
      <c r="D633" s="2">
        <v>1</v>
      </c>
      <c r="E633" s="11">
        <v>0.0107048</v>
      </c>
      <c r="F633" s="11">
        <v>0.023563849109506062</v>
      </c>
      <c r="G633" s="24">
        <v>15544.444444444445</v>
      </c>
      <c r="H633" s="2">
        <v>13990000</v>
      </c>
      <c r="I633" s="2">
        <v>900</v>
      </c>
    </row>
    <row r="634" spans="1:9" s="3" customFormat="1" ht="13.5" thickBot="1">
      <c r="A634" s="3">
        <v>199</v>
      </c>
      <c r="B634" s="3" t="s">
        <v>68</v>
      </c>
      <c r="C634" s="3">
        <v>1988</v>
      </c>
      <c r="D634" s="3">
        <v>1</v>
      </c>
      <c r="E634" s="6">
        <v>0.0110404</v>
      </c>
      <c r="F634" s="6">
        <v>0.024230585901776687</v>
      </c>
      <c r="G634" s="25">
        <v>12870</v>
      </c>
      <c r="H634" s="3">
        <v>12870000</v>
      </c>
      <c r="I634" s="3">
        <v>1000</v>
      </c>
    </row>
    <row r="635" spans="1:9" ht="13.5" thickTop="1">
      <c r="A635" s="2">
        <v>202</v>
      </c>
      <c r="B635" s="2" t="s">
        <v>18</v>
      </c>
      <c r="C635" s="2">
        <v>1982</v>
      </c>
      <c r="D635" s="2">
        <v>1</v>
      </c>
      <c r="E635" s="11">
        <v>0.0069185</v>
      </c>
      <c r="F635" s="11">
        <v>0.005926335791183584</v>
      </c>
      <c r="G635" s="24">
        <v>23697.14285714286</v>
      </c>
      <c r="H635" s="2">
        <v>4147000</v>
      </c>
      <c r="I635" s="2">
        <v>175</v>
      </c>
    </row>
    <row r="636" spans="1:9" s="3" customFormat="1" ht="13.5" thickBot="1">
      <c r="A636" s="3">
        <v>202</v>
      </c>
      <c r="B636" s="3" t="s">
        <v>20</v>
      </c>
      <c r="C636" s="3">
        <v>1982</v>
      </c>
      <c r="D636" s="3">
        <v>2</v>
      </c>
      <c r="E636" s="6">
        <v>0.0235507</v>
      </c>
      <c r="F636" s="6">
        <v>0.021966388685257215</v>
      </c>
      <c r="G636" s="25">
        <v>72146.39104477612</v>
      </c>
      <c r="H636" s="3">
        <v>24169041</v>
      </c>
      <c r="I636" s="3">
        <v>335</v>
      </c>
    </row>
    <row r="637" spans="1:9" ht="13.5" thickTop="1">
      <c r="A637" s="2">
        <v>205</v>
      </c>
      <c r="B637" s="2" t="s">
        <v>69</v>
      </c>
      <c r="C637" s="2">
        <v>1982</v>
      </c>
      <c r="D637" s="2">
        <v>2</v>
      </c>
      <c r="E637" s="11">
        <v>0.0037489</v>
      </c>
      <c r="F637" s="11">
        <v>0.00915646588075614</v>
      </c>
      <c r="G637" s="24">
        <v>40201.50243902439</v>
      </c>
      <c r="H637" s="2">
        <v>8241308</v>
      </c>
      <c r="I637" s="2">
        <v>205</v>
      </c>
    </row>
    <row r="638" spans="1:9" s="3" customFormat="1" ht="13.5" thickBot="1">
      <c r="A638" s="3">
        <v>205</v>
      </c>
      <c r="B638" s="3" t="s">
        <v>72</v>
      </c>
      <c r="C638" s="3">
        <v>1982</v>
      </c>
      <c r="D638" s="3">
        <v>1</v>
      </c>
      <c r="E638" s="6">
        <v>0.0034384</v>
      </c>
      <c r="F638" s="6">
        <v>0.007174890809203086</v>
      </c>
      <c r="G638" s="25">
        <v>8495.353333333333</v>
      </c>
      <c r="H638" s="3">
        <v>2548606</v>
      </c>
      <c r="I638" s="3">
        <v>300</v>
      </c>
    </row>
    <row r="639" spans="1:9" ht="13.5" thickTop="1">
      <c r="A639" s="2">
        <v>208</v>
      </c>
      <c r="B639" s="2" t="s">
        <v>40</v>
      </c>
      <c r="C639" s="2">
        <v>1987</v>
      </c>
      <c r="D639" s="2">
        <v>1</v>
      </c>
      <c r="E639" s="11">
        <v>0.1084675</v>
      </c>
      <c r="F639" s="11">
        <v>0.06544879904047587</v>
      </c>
      <c r="G639" s="24">
        <v>1597.7337110481587</v>
      </c>
      <c r="H639" s="2">
        <v>5640000</v>
      </c>
      <c r="I639" s="2">
        <v>3530</v>
      </c>
    </row>
    <row r="640" spans="1:9" s="3" customFormat="1" ht="13.5" thickBot="1">
      <c r="A640" s="3">
        <v>208</v>
      </c>
      <c r="B640" s="3" t="s">
        <v>77</v>
      </c>
      <c r="C640" s="3">
        <v>1987</v>
      </c>
      <c r="D640" s="3">
        <v>2</v>
      </c>
      <c r="E640" s="6">
        <v>0.0129931</v>
      </c>
      <c r="F640" s="19">
        <v>-9</v>
      </c>
      <c r="G640" s="25">
        <v>-9</v>
      </c>
      <c r="H640" s="3">
        <v>-9</v>
      </c>
      <c r="I640" s="3">
        <v>1260</v>
      </c>
    </row>
    <row r="641" spans="1:9" ht="13.5" thickTop="1">
      <c r="A641" s="2">
        <v>211</v>
      </c>
      <c r="B641" s="2" t="s">
        <v>60</v>
      </c>
      <c r="C641" s="2">
        <v>1991</v>
      </c>
      <c r="D641" s="2">
        <v>4</v>
      </c>
      <c r="E641" s="11">
        <v>0.011971</v>
      </c>
      <c r="F641" s="11">
        <v>0.008541960934089505</v>
      </c>
      <c r="G641" s="24">
        <v>132790.6976744186</v>
      </c>
      <c r="H641" s="2">
        <v>11420000</v>
      </c>
      <c r="I641" s="2">
        <v>86</v>
      </c>
    </row>
    <row r="642" spans="1:9" ht="12.75">
      <c r="A642" s="2">
        <v>211</v>
      </c>
      <c r="B642" s="2" t="s">
        <v>39</v>
      </c>
      <c r="C642" s="2">
        <v>1991</v>
      </c>
      <c r="D642" s="2">
        <v>4</v>
      </c>
      <c r="E642" s="11">
        <v>0.0084598</v>
      </c>
      <c r="F642" s="11">
        <v>0.009364512031760027</v>
      </c>
      <c r="G642" s="24">
        <v>3801.84331797235</v>
      </c>
      <c r="H642" s="2">
        <v>1650000</v>
      </c>
      <c r="I642" s="2">
        <v>434</v>
      </c>
    </row>
    <row r="643" spans="1:9" ht="12.75">
      <c r="A643" s="2">
        <v>211</v>
      </c>
      <c r="B643" s="2" t="s">
        <v>4</v>
      </c>
      <c r="C643" s="2">
        <v>1991</v>
      </c>
      <c r="D643" s="2">
        <v>4</v>
      </c>
      <c r="E643" s="11">
        <v>0.0208799</v>
      </c>
      <c r="F643" s="11">
        <v>0.0331909050198403</v>
      </c>
      <c r="G643" s="24">
        <v>67400.72202166065</v>
      </c>
      <c r="H643" s="2">
        <v>37340000</v>
      </c>
      <c r="I643" s="2">
        <v>554</v>
      </c>
    </row>
    <row r="644" spans="1:9" ht="12.75">
      <c r="A644" s="2">
        <v>211</v>
      </c>
      <c r="B644" s="2" t="s">
        <v>68</v>
      </c>
      <c r="C644" s="2">
        <v>1990</v>
      </c>
      <c r="D644" s="2">
        <v>1</v>
      </c>
      <c r="E644" s="11">
        <v>0.0127095</v>
      </c>
      <c r="F644" s="11">
        <v>0.029616402068182415</v>
      </c>
      <c r="G644" s="24">
        <v>6194.244604316546</v>
      </c>
      <c r="H644" s="2">
        <v>8610000</v>
      </c>
      <c r="I644" s="2">
        <v>1390</v>
      </c>
    </row>
    <row r="645" spans="1:9" ht="12.75">
      <c r="A645" s="2">
        <v>211</v>
      </c>
      <c r="B645" s="2" t="s">
        <v>68</v>
      </c>
      <c r="C645" s="2">
        <v>1991</v>
      </c>
      <c r="D645" s="2">
        <v>1</v>
      </c>
      <c r="E645" s="11">
        <v>0.0083543</v>
      </c>
      <c r="F645" s="11">
        <v>0.01693615096268856</v>
      </c>
      <c r="G645" s="24">
        <v>27157.894736842107</v>
      </c>
      <c r="H645" s="2">
        <v>12900000</v>
      </c>
      <c r="I645" s="2">
        <v>475</v>
      </c>
    </row>
    <row r="646" spans="1:9" ht="12.75">
      <c r="A646" s="2">
        <v>211</v>
      </c>
      <c r="B646" s="2" t="s">
        <v>11</v>
      </c>
      <c r="C646" s="2">
        <v>1991</v>
      </c>
      <c r="D646" s="2">
        <v>4</v>
      </c>
      <c r="E646" s="11">
        <v>0.0193537</v>
      </c>
      <c r="F646" s="11">
        <v>0.021008328221027547</v>
      </c>
      <c r="G646" s="24">
        <v>41691.331923890066</v>
      </c>
      <c r="H646" s="2">
        <v>19720000</v>
      </c>
      <c r="I646" s="2">
        <v>473</v>
      </c>
    </row>
    <row r="647" spans="1:9" ht="12.75">
      <c r="A647" s="2">
        <v>211</v>
      </c>
      <c r="B647" s="2" t="s">
        <v>85</v>
      </c>
      <c r="C647" s="2">
        <v>1990</v>
      </c>
      <c r="D647" s="2">
        <v>2</v>
      </c>
      <c r="E647" s="11">
        <v>0.0035741</v>
      </c>
      <c r="F647" s="11">
        <v>0.007944100966194375</v>
      </c>
      <c r="G647" s="24">
        <v>1871428.5714285714</v>
      </c>
      <c r="H647" s="2">
        <v>13100000</v>
      </c>
      <c r="I647" s="2">
        <v>7</v>
      </c>
    </row>
    <row r="648" spans="1:9" ht="12.75">
      <c r="A648" s="2">
        <v>211</v>
      </c>
      <c r="B648" s="2" t="s">
        <v>85</v>
      </c>
      <c r="C648" s="2">
        <v>1991</v>
      </c>
      <c r="D648" s="2">
        <v>2</v>
      </c>
      <c r="E648" s="11">
        <v>0.0036545</v>
      </c>
      <c r="F648" s="11">
        <v>0.009535466993444328</v>
      </c>
      <c r="G648" s="24">
        <v>1550000</v>
      </c>
      <c r="H648" s="2">
        <v>15500000</v>
      </c>
      <c r="I648" s="2">
        <v>10</v>
      </c>
    </row>
    <row r="649" spans="1:9" ht="12.75">
      <c r="A649" s="2">
        <v>211</v>
      </c>
      <c r="B649" s="2" t="s">
        <v>22</v>
      </c>
      <c r="C649" s="2">
        <v>1991</v>
      </c>
      <c r="D649" s="2">
        <v>4</v>
      </c>
      <c r="E649" s="11">
        <v>0.0034875</v>
      </c>
      <c r="F649" s="11">
        <v>0.004353205865026299</v>
      </c>
      <c r="G649" s="24">
        <v>5041.025641025641</v>
      </c>
      <c r="H649" s="2">
        <v>983000</v>
      </c>
      <c r="I649" s="2">
        <v>195</v>
      </c>
    </row>
    <row r="650" spans="1:9" ht="12.75">
      <c r="A650" s="2">
        <v>211</v>
      </c>
      <c r="B650" s="2" t="s">
        <v>86</v>
      </c>
      <c r="C650" s="2">
        <v>1991</v>
      </c>
      <c r="D650" s="2">
        <v>4</v>
      </c>
      <c r="E650" s="11">
        <v>0.0006959</v>
      </c>
      <c r="F650" s="11">
        <v>0.0014272427600932037</v>
      </c>
      <c r="G650" s="24">
        <v>49655.1724137931</v>
      </c>
      <c r="H650" s="2">
        <v>1440000</v>
      </c>
      <c r="I650" s="2">
        <v>29</v>
      </c>
    </row>
    <row r="651" spans="1:9" ht="12.75">
      <c r="A651" s="2">
        <v>211</v>
      </c>
      <c r="B651" s="2" t="s">
        <v>87</v>
      </c>
      <c r="C651" s="2">
        <v>1991</v>
      </c>
      <c r="D651" s="2">
        <v>4</v>
      </c>
      <c r="E651" s="11">
        <v>0.0006915</v>
      </c>
      <c r="F651" s="11">
        <v>0.0007751520637852454</v>
      </c>
      <c r="G651" s="24">
        <v>84915.45454545454</v>
      </c>
      <c r="H651" s="2">
        <v>934070</v>
      </c>
      <c r="I651" s="2">
        <v>11</v>
      </c>
    </row>
    <row r="652" spans="1:9" ht="12.75">
      <c r="A652" s="2">
        <v>211</v>
      </c>
      <c r="B652" s="2" t="s">
        <v>55</v>
      </c>
      <c r="C652" s="2">
        <v>1991</v>
      </c>
      <c r="D652" s="2">
        <v>4</v>
      </c>
      <c r="E652" s="11">
        <v>0.0130447</v>
      </c>
      <c r="F652" s="11">
        <v>0.025081152469080326</v>
      </c>
      <c r="G652" s="24">
        <v>185863.87434554973</v>
      </c>
      <c r="H652" s="2">
        <v>35500000</v>
      </c>
      <c r="I652" s="2">
        <v>191</v>
      </c>
    </row>
    <row r="653" spans="1:9" ht="12.75">
      <c r="A653" s="2">
        <v>211</v>
      </c>
      <c r="B653" s="2" t="s">
        <v>72</v>
      </c>
      <c r="C653" s="2">
        <v>1991</v>
      </c>
      <c r="D653" s="2">
        <v>4</v>
      </c>
      <c r="E653" s="11">
        <v>0.0048252</v>
      </c>
      <c r="F653" s="11">
        <v>0.010580919708759594</v>
      </c>
      <c r="G653" s="24">
        <v>11029.411764705883</v>
      </c>
      <c r="H653" s="2">
        <v>4500000</v>
      </c>
      <c r="I653" s="2">
        <v>408</v>
      </c>
    </row>
    <row r="654" spans="1:9" ht="12.75">
      <c r="A654" s="2">
        <v>211</v>
      </c>
      <c r="B654" s="2" t="s">
        <v>88</v>
      </c>
      <c r="C654" s="2">
        <v>1991</v>
      </c>
      <c r="D654" s="2">
        <v>4</v>
      </c>
      <c r="E654" s="11">
        <v>0.0024331</v>
      </c>
      <c r="F654" s="11">
        <v>0.0042263238911566785</v>
      </c>
      <c r="G654" s="24">
        <v>74242.42424242424</v>
      </c>
      <c r="H654" s="2">
        <v>4900000</v>
      </c>
      <c r="I654" s="2">
        <v>66</v>
      </c>
    </row>
    <row r="655" spans="1:9" ht="12.75">
      <c r="A655" s="2">
        <v>211</v>
      </c>
      <c r="B655" s="2" t="s">
        <v>20</v>
      </c>
      <c r="C655" s="2">
        <v>1991</v>
      </c>
      <c r="D655" s="2">
        <v>4</v>
      </c>
      <c r="E655" s="11">
        <v>0.0259058</v>
      </c>
      <c r="F655" s="11">
        <v>0.03017412783607061</v>
      </c>
      <c r="G655" s="24">
        <v>134318.9368770764</v>
      </c>
      <c r="H655" s="2">
        <v>40430000</v>
      </c>
      <c r="I655" s="2">
        <v>301</v>
      </c>
    </row>
    <row r="656" spans="1:9" ht="12.75">
      <c r="A656" s="2">
        <v>211</v>
      </c>
      <c r="B656" s="2" t="s">
        <v>9</v>
      </c>
      <c r="C656" s="2">
        <v>1991</v>
      </c>
      <c r="D656" s="2">
        <v>4</v>
      </c>
      <c r="E656" s="11">
        <v>0.1366067</v>
      </c>
      <c r="F656" s="11">
        <v>0.19884746350156077</v>
      </c>
      <c r="G656" s="24">
        <v>124354.97630331754</v>
      </c>
      <c r="H656" s="2">
        <v>262389000</v>
      </c>
      <c r="I656" s="2">
        <v>2110</v>
      </c>
    </row>
  </sheetData>
  <sheetProtection/>
  <autoFilter ref="A1:I656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J27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2" sqref="E2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 t="s">
        <v>183</v>
      </c>
      <c r="D1" s="1" t="s">
        <v>3</v>
      </c>
      <c r="E1" s="1" t="s">
        <v>257</v>
      </c>
      <c r="F1" s="1" t="s">
        <v>257</v>
      </c>
      <c r="G1" s="1" t="s">
        <v>257</v>
      </c>
      <c r="H1" s="1" t="s">
        <v>257</v>
      </c>
      <c r="I1" s="1" t="s">
        <v>262</v>
      </c>
      <c r="J1" s="1" t="s">
        <v>263</v>
      </c>
    </row>
    <row r="2" spans="1:8" s="2" customFormat="1" ht="12.75">
      <c r="A2" s="2">
        <v>1</v>
      </c>
      <c r="B2" s="2" t="s">
        <v>4</v>
      </c>
      <c r="C2" s="2">
        <v>400</v>
      </c>
      <c r="D2" s="2">
        <v>221</v>
      </c>
      <c r="E2" s="2" t="s">
        <v>258</v>
      </c>
      <c r="F2" s="2" t="s">
        <v>259</v>
      </c>
      <c r="G2" s="14" t="s">
        <v>260</v>
      </c>
      <c r="H2" s="14" t="s">
        <v>261</v>
      </c>
    </row>
    <row r="3" spans="1:4" s="3" customFormat="1" ht="13.5" thickBot="1">
      <c r="A3" s="3">
        <v>1</v>
      </c>
      <c r="B3" s="3" t="s">
        <v>5</v>
      </c>
      <c r="C3" s="3">
        <v>600</v>
      </c>
      <c r="D3" s="3">
        <v>221</v>
      </c>
    </row>
    <row r="4" spans="1:4" ht="13.5" thickTop="1">
      <c r="A4">
        <v>4</v>
      </c>
      <c r="B4" t="s">
        <v>6</v>
      </c>
      <c r="C4">
        <v>80000</v>
      </c>
      <c r="D4">
        <v>507</v>
      </c>
    </row>
    <row r="5" spans="1:4" s="3" customFormat="1" ht="13.5" thickBot="1">
      <c r="A5" s="3">
        <v>4</v>
      </c>
      <c r="B5" s="3" t="s">
        <v>7</v>
      </c>
      <c r="C5" s="3">
        <v>50000</v>
      </c>
      <c r="D5" s="3">
        <v>507</v>
      </c>
    </row>
    <row r="6" spans="1:4" ht="13.5" thickTop="1">
      <c r="A6">
        <v>7</v>
      </c>
      <c r="B6" t="s">
        <v>8</v>
      </c>
      <c r="C6">
        <v>6000</v>
      </c>
      <c r="D6">
        <v>632</v>
      </c>
    </row>
    <row r="7" spans="1:4" s="3" customFormat="1" ht="13.5" thickBot="1">
      <c r="A7" s="3">
        <v>7</v>
      </c>
      <c r="B7" s="3" t="s">
        <v>9</v>
      </c>
      <c r="C7" s="3">
        <v>13283</v>
      </c>
      <c r="D7" s="3">
        <v>632</v>
      </c>
    </row>
    <row r="8" spans="1:4" ht="13.5" thickTop="1">
      <c r="A8">
        <v>10</v>
      </c>
      <c r="B8" t="s">
        <v>10</v>
      </c>
      <c r="C8">
        <v>3927</v>
      </c>
      <c r="D8">
        <v>143</v>
      </c>
    </row>
    <row r="9" spans="1:4" ht="12.75">
      <c r="A9">
        <v>10</v>
      </c>
      <c r="B9" t="s">
        <v>11</v>
      </c>
      <c r="C9">
        <v>3400</v>
      </c>
      <c r="D9">
        <v>143</v>
      </c>
    </row>
    <row r="10" spans="1:4" ht="12.75">
      <c r="A10">
        <v>10</v>
      </c>
      <c r="B10" t="s">
        <v>12</v>
      </c>
      <c r="C10">
        <v>100</v>
      </c>
      <c r="D10">
        <v>123</v>
      </c>
    </row>
    <row r="11" spans="1:4" s="3" customFormat="1" ht="13.5" thickBot="1">
      <c r="A11" s="3">
        <v>10</v>
      </c>
      <c r="B11" s="3" t="s">
        <v>13</v>
      </c>
      <c r="C11" s="3">
        <v>100</v>
      </c>
      <c r="D11" s="3">
        <v>134</v>
      </c>
    </row>
    <row r="12" spans="1:4" ht="13.5" thickTop="1">
      <c r="A12">
        <v>13</v>
      </c>
      <c r="B12" t="s">
        <v>14</v>
      </c>
      <c r="C12">
        <v>3500</v>
      </c>
      <c r="D12">
        <v>247</v>
      </c>
    </row>
    <row r="13" spans="1:4" s="3" customFormat="1" ht="13.5" thickBot="1">
      <c r="A13" s="3">
        <v>13</v>
      </c>
      <c r="B13" s="3" t="s">
        <v>15</v>
      </c>
      <c r="C13" s="3">
        <v>2500</v>
      </c>
      <c r="D13" s="3">
        <v>247</v>
      </c>
    </row>
    <row r="14" spans="1:4" ht="13.5" thickTop="1">
      <c r="A14">
        <v>16</v>
      </c>
      <c r="B14" t="s">
        <v>10</v>
      </c>
      <c r="C14">
        <v>100</v>
      </c>
      <c r="D14">
        <v>55</v>
      </c>
    </row>
    <row r="15" spans="1:4" ht="12.75">
      <c r="A15">
        <v>16</v>
      </c>
      <c r="B15" t="s">
        <v>4</v>
      </c>
      <c r="C15">
        <v>1000</v>
      </c>
      <c r="D15">
        <v>29</v>
      </c>
    </row>
    <row r="16" spans="1:4" ht="12.75">
      <c r="A16">
        <v>16</v>
      </c>
      <c r="B16" t="s">
        <v>16</v>
      </c>
      <c r="C16">
        <v>1400</v>
      </c>
      <c r="D16">
        <v>55</v>
      </c>
    </row>
    <row r="17" spans="1:4" s="3" customFormat="1" ht="13.5" thickBot="1">
      <c r="A17" s="3">
        <v>16</v>
      </c>
      <c r="B17" s="3" t="s">
        <v>17</v>
      </c>
      <c r="C17" s="3">
        <v>100</v>
      </c>
      <c r="D17" s="3">
        <v>55</v>
      </c>
    </row>
    <row r="18" spans="1:4" ht="13.5" thickTop="1">
      <c r="A18">
        <v>19</v>
      </c>
      <c r="B18" t="s">
        <v>18</v>
      </c>
      <c r="C18">
        <v>800</v>
      </c>
      <c r="D18">
        <v>200</v>
      </c>
    </row>
    <row r="19" spans="1:4" s="3" customFormat="1" ht="13.5" thickBot="1">
      <c r="A19" s="3">
        <v>19</v>
      </c>
      <c r="B19" s="3" t="s">
        <v>19</v>
      </c>
      <c r="C19" s="3">
        <v>500</v>
      </c>
      <c r="D19" s="3">
        <v>200</v>
      </c>
    </row>
    <row r="20" spans="1:4" ht="13.5" thickTop="1">
      <c r="A20">
        <v>22</v>
      </c>
      <c r="B20" t="s">
        <v>4</v>
      </c>
      <c r="C20">
        <v>95000</v>
      </c>
      <c r="D20">
        <v>702</v>
      </c>
    </row>
    <row r="21" spans="1:4" ht="12.75">
      <c r="A21">
        <v>22</v>
      </c>
      <c r="B21" t="s">
        <v>11</v>
      </c>
      <c r="C21">
        <v>2200</v>
      </c>
      <c r="D21">
        <v>417</v>
      </c>
    </row>
    <row r="22" spans="1:4" ht="12.75">
      <c r="A22">
        <v>22</v>
      </c>
      <c r="B22" t="s">
        <v>6</v>
      </c>
      <c r="C22">
        <v>45000</v>
      </c>
      <c r="D22">
        <v>861</v>
      </c>
    </row>
    <row r="23" spans="1:4" ht="12.75">
      <c r="A23">
        <v>22</v>
      </c>
      <c r="B23" t="s">
        <v>20</v>
      </c>
      <c r="C23">
        <v>22000</v>
      </c>
      <c r="D23">
        <v>702</v>
      </c>
    </row>
    <row r="24" spans="1:4" s="3" customFormat="1" ht="13.5" thickBot="1">
      <c r="A24" s="3">
        <v>22</v>
      </c>
      <c r="B24" s="3" t="s">
        <v>7</v>
      </c>
      <c r="C24" s="3">
        <v>100000</v>
      </c>
      <c r="D24" s="3">
        <v>861</v>
      </c>
    </row>
    <row r="25" spans="1:4" ht="13.5" thickTop="1">
      <c r="A25">
        <v>25</v>
      </c>
      <c r="B25" t="s">
        <v>21</v>
      </c>
      <c r="C25">
        <v>1500</v>
      </c>
      <c r="D25">
        <v>141</v>
      </c>
    </row>
    <row r="26" spans="1:4" s="3" customFormat="1" ht="13.5" thickBot="1">
      <c r="A26" s="3">
        <v>25</v>
      </c>
      <c r="B26" s="3" t="s">
        <v>20</v>
      </c>
      <c r="C26" s="3">
        <v>500</v>
      </c>
      <c r="D26" s="3">
        <v>141</v>
      </c>
    </row>
    <row r="27" spans="1:4" ht="13.5" thickTop="1">
      <c r="A27">
        <v>28</v>
      </c>
      <c r="B27" t="s">
        <v>10</v>
      </c>
      <c r="C27">
        <v>12500</v>
      </c>
      <c r="D27">
        <v>75</v>
      </c>
    </row>
    <row r="28" spans="1:4" ht="12.75">
      <c r="A28">
        <v>28</v>
      </c>
      <c r="B28" t="s">
        <v>4</v>
      </c>
      <c r="C28">
        <v>7500</v>
      </c>
      <c r="D28">
        <v>71</v>
      </c>
    </row>
    <row r="29" spans="1:4" s="3" customFormat="1" ht="13.5" thickBot="1">
      <c r="A29" s="3">
        <v>28</v>
      </c>
      <c r="B29" s="3" t="s">
        <v>11</v>
      </c>
      <c r="C29" s="3">
        <v>2500</v>
      </c>
      <c r="D29" s="3">
        <v>75</v>
      </c>
    </row>
    <row r="30" spans="1:4" ht="13.5" thickTop="1">
      <c r="A30">
        <v>31</v>
      </c>
      <c r="B30" t="s">
        <v>22</v>
      </c>
      <c r="C30">
        <v>6000</v>
      </c>
      <c r="D30">
        <v>156</v>
      </c>
    </row>
    <row r="31" spans="1:4" s="3" customFormat="1" ht="13.5" thickBot="1">
      <c r="A31" s="3">
        <v>31</v>
      </c>
      <c r="B31" s="3" t="s">
        <v>5</v>
      </c>
      <c r="C31" s="3">
        <v>4000</v>
      </c>
      <c r="D31" s="3">
        <v>156</v>
      </c>
    </row>
    <row r="32" spans="1:4" ht="13.5" thickTop="1">
      <c r="A32">
        <v>34</v>
      </c>
      <c r="B32" t="s">
        <v>11</v>
      </c>
      <c r="C32">
        <v>300</v>
      </c>
      <c r="D32">
        <v>19</v>
      </c>
    </row>
    <row r="33" spans="1:4" s="3" customFormat="1" ht="13.5" thickBot="1">
      <c r="A33" s="3">
        <v>34</v>
      </c>
      <c r="B33" s="3" t="s">
        <v>16</v>
      </c>
      <c r="C33" s="3">
        <v>700</v>
      </c>
      <c r="D33" s="3">
        <v>19</v>
      </c>
    </row>
    <row r="34" spans="1:4" ht="13.5" thickTop="1">
      <c r="A34">
        <v>37</v>
      </c>
      <c r="B34" t="s">
        <v>11</v>
      </c>
      <c r="C34">
        <v>600</v>
      </c>
      <c r="D34">
        <v>97</v>
      </c>
    </row>
    <row r="35" spans="1:4" s="3" customFormat="1" ht="13.5" thickBot="1">
      <c r="A35" s="3">
        <v>37</v>
      </c>
      <c r="B35" s="3" t="s">
        <v>17</v>
      </c>
      <c r="C35" s="3">
        <v>400</v>
      </c>
      <c r="D35" s="3">
        <v>97</v>
      </c>
    </row>
    <row r="36" spans="1:4" ht="13.5" thickTop="1">
      <c r="A36">
        <v>40</v>
      </c>
      <c r="B36" t="s">
        <v>4</v>
      </c>
      <c r="C36">
        <v>8000</v>
      </c>
      <c r="D36">
        <v>1757</v>
      </c>
    </row>
    <row r="37" spans="1:4" s="3" customFormat="1" ht="13.5" thickBot="1">
      <c r="A37" s="3">
        <v>40</v>
      </c>
      <c r="B37" s="3" t="s">
        <v>8</v>
      </c>
      <c r="C37" s="3">
        <v>12000</v>
      </c>
      <c r="D37" s="3">
        <v>1757</v>
      </c>
    </row>
    <row r="38" spans="1:4" ht="13.5" thickTop="1">
      <c r="A38">
        <v>43</v>
      </c>
      <c r="B38" t="s">
        <v>23</v>
      </c>
      <c r="C38">
        <v>300</v>
      </c>
      <c r="D38">
        <v>15</v>
      </c>
    </row>
    <row r="39" spans="1:4" s="3" customFormat="1" ht="13.5" thickBot="1">
      <c r="A39" s="3">
        <v>43</v>
      </c>
      <c r="B39" s="3" t="s">
        <v>24</v>
      </c>
      <c r="C39" s="3">
        <v>700</v>
      </c>
      <c r="D39" s="3">
        <v>15</v>
      </c>
    </row>
    <row r="40" spans="1:4" ht="13.5" thickTop="1">
      <c r="A40">
        <v>46</v>
      </c>
      <c r="B40" t="s">
        <v>10</v>
      </c>
      <c r="C40">
        <v>500</v>
      </c>
      <c r="D40">
        <v>111</v>
      </c>
    </row>
    <row r="41" spans="1:4" ht="12.75">
      <c r="A41">
        <v>46</v>
      </c>
      <c r="B41" t="s">
        <v>14</v>
      </c>
      <c r="C41">
        <v>3000</v>
      </c>
      <c r="D41">
        <v>111</v>
      </c>
    </row>
    <row r="42" spans="1:4" s="3" customFormat="1" ht="13.5" thickBot="1">
      <c r="A42" s="3">
        <v>46</v>
      </c>
      <c r="B42" s="3" t="s">
        <v>15</v>
      </c>
      <c r="C42" s="3">
        <v>1000</v>
      </c>
      <c r="D42" s="3">
        <v>111</v>
      </c>
    </row>
    <row r="43" spans="1:4" ht="13.5" thickTop="1">
      <c r="A43">
        <v>49</v>
      </c>
      <c r="B43" t="s">
        <v>18</v>
      </c>
      <c r="C43">
        <v>10000</v>
      </c>
      <c r="D43">
        <v>1823</v>
      </c>
    </row>
    <row r="44" spans="1:4" ht="12.75">
      <c r="A44">
        <v>49</v>
      </c>
      <c r="B44" t="s">
        <v>19</v>
      </c>
      <c r="C44">
        <v>100000</v>
      </c>
      <c r="D44">
        <v>1936</v>
      </c>
    </row>
    <row r="45" spans="1:4" s="3" customFormat="1" ht="13.5" thickBot="1">
      <c r="A45" s="3">
        <v>49</v>
      </c>
      <c r="B45" s="3" t="s">
        <v>25</v>
      </c>
      <c r="C45" s="3">
        <v>200000</v>
      </c>
      <c r="D45" s="3">
        <v>1936</v>
      </c>
    </row>
    <row r="46" spans="1:4" ht="13.5" thickTop="1">
      <c r="A46">
        <v>52</v>
      </c>
      <c r="B46" t="s">
        <v>26</v>
      </c>
      <c r="C46">
        <v>100</v>
      </c>
      <c r="D46">
        <v>197</v>
      </c>
    </row>
    <row r="47" spans="1:4" ht="12.75">
      <c r="A47">
        <v>52</v>
      </c>
      <c r="B47" t="s">
        <v>27</v>
      </c>
      <c r="C47">
        <v>600</v>
      </c>
      <c r="D47">
        <v>116</v>
      </c>
    </row>
    <row r="48" spans="1:4" s="3" customFormat="1" ht="13.5" thickBot="1">
      <c r="A48" s="3">
        <v>52</v>
      </c>
      <c r="B48" s="3" t="s">
        <v>5</v>
      </c>
      <c r="C48" s="3">
        <v>300</v>
      </c>
      <c r="D48" s="3">
        <v>197</v>
      </c>
    </row>
    <row r="49" spans="1:4" ht="13.5" thickTop="1">
      <c r="A49">
        <v>55</v>
      </c>
      <c r="B49" t="s">
        <v>10</v>
      </c>
      <c r="C49">
        <v>28000</v>
      </c>
      <c r="D49">
        <v>42</v>
      </c>
    </row>
    <row r="50" spans="1:4" ht="12.75">
      <c r="A50">
        <v>55</v>
      </c>
      <c r="B50" t="s">
        <v>28</v>
      </c>
      <c r="C50">
        <v>100</v>
      </c>
      <c r="D50">
        <v>42</v>
      </c>
    </row>
    <row r="51" spans="1:4" ht="12.75">
      <c r="A51">
        <v>55</v>
      </c>
      <c r="B51" t="s">
        <v>29</v>
      </c>
      <c r="C51">
        <v>500</v>
      </c>
      <c r="D51">
        <v>42</v>
      </c>
    </row>
    <row r="52" spans="1:4" ht="12.75">
      <c r="A52">
        <v>55</v>
      </c>
      <c r="B52" t="s">
        <v>15</v>
      </c>
      <c r="C52">
        <v>10000</v>
      </c>
      <c r="D52">
        <v>42</v>
      </c>
    </row>
    <row r="53" spans="1:4" ht="12.75">
      <c r="A53">
        <v>55</v>
      </c>
      <c r="B53" t="s">
        <v>30</v>
      </c>
      <c r="C53">
        <v>500</v>
      </c>
      <c r="D53">
        <v>15</v>
      </c>
    </row>
    <row r="54" spans="1:4" ht="12.75">
      <c r="A54">
        <v>55</v>
      </c>
      <c r="B54" t="s">
        <v>31</v>
      </c>
      <c r="C54">
        <v>100</v>
      </c>
      <c r="D54">
        <v>42</v>
      </c>
    </row>
    <row r="55" spans="1:4" ht="12.75">
      <c r="A55">
        <v>55</v>
      </c>
      <c r="B55" t="s">
        <v>32</v>
      </c>
      <c r="C55">
        <v>100</v>
      </c>
      <c r="D55">
        <v>42</v>
      </c>
    </row>
    <row r="56" spans="1:4" ht="12.75">
      <c r="A56">
        <v>55</v>
      </c>
      <c r="B56" t="s">
        <v>11</v>
      </c>
      <c r="C56">
        <v>4000</v>
      </c>
      <c r="D56">
        <v>37</v>
      </c>
    </row>
    <row r="57" spans="1:4" ht="12.75">
      <c r="A57">
        <v>55</v>
      </c>
      <c r="B57" t="s">
        <v>33</v>
      </c>
      <c r="C57">
        <v>100</v>
      </c>
      <c r="D57">
        <v>42</v>
      </c>
    </row>
    <row r="58" spans="1:4" ht="12.75">
      <c r="A58">
        <v>55</v>
      </c>
      <c r="B58" t="s">
        <v>34</v>
      </c>
      <c r="C58">
        <v>600</v>
      </c>
      <c r="D58">
        <v>42</v>
      </c>
    </row>
    <row r="59" spans="1:4" s="3" customFormat="1" ht="13.5" thickBot="1">
      <c r="A59" s="3">
        <v>55</v>
      </c>
      <c r="B59" s="3" t="s">
        <v>35</v>
      </c>
      <c r="C59" s="3">
        <v>100</v>
      </c>
      <c r="D59" s="3">
        <v>42</v>
      </c>
    </row>
    <row r="60" spans="1:4" ht="13.5" thickTop="1">
      <c r="A60">
        <v>58</v>
      </c>
      <c r="B60" t="s">
        <v>28</v>
      </c>
      <c r="C60">
        <v>956</v>
      </c>
      <c r="D60">
        <v>127</v>
      </c>
    </row>
    <row r="61" spans="1:4" s="3" customFormat="1" ht="13.5" thickBot="1">
      <c r="A61" s="3">
        <v>58</v>
      </c>
      <c r="B61" s="3" t="s">
        <v>29</v>
      </c>
      <c r="C61" s="3">
        <v>5600</v>
      </c>
      <c r="D61" s="3">
        <v>120</v>
      </c>
    </row>
    <row r="62" spans="1:4" ht="13.5" thickTop="1">
      <c r="A62">
        <v>58</v>
      </c>
      <c r="B62" t="s">
        <v>4</v>
      </c>
      <c r="C62">
        <v>152000</v>
      </c>
      <c r="D62">
        <v>223</v>
      </c>
    </row>
    <row r="63" spans="1:4" s="3" customFormat="1" ht="13.5" thickBot="1">
      <c r="A63" s="3">
        <v>58</v>
      </c>
      <c r="B63" s="3" t="s">
        <v>15</v>
      </c>
      <c r="C63" s="3">
        <v>44781</v>
      </c>
      <c r="D63" s="3">
        <v>223</v>
      </c>
    </row>
    <row r="64" spans="1:4" ht="13.5" thickTop="1">
      <c r="A64">
        <v>58</v>
      </c>
      <c r="B64" t="s">
        <v>35</v>
      </c>
      <c r="C64">
        <v>976</v>
      </c>
      <c r="D64">
        <v>130</v>
      </c>
    </row>
    <row r="65" spans="1:4" ht="12.75">
      <c r="A65">
        <v>60</v>
      </c>
      <c r="B65" t="s">
        <v>36</v>
      </c>
      <c r="C65">
        <v>2000</v>
      </c>
      <c r="D65">
        <v>30</v>
      </c>
    </row>
    <row r="66" spans="1:4" s="3" customFormat="1" ht="13.5" thickBot="1">
      <c r="A66" s="3">
        <v>60</v>
      </c>
      <c r="B66" s="3" t="s">
        <v>37</v>
      </c>
      <c r="C66" s="3">
        <v>2000</v>
      </c>
      <c r="D66" s="3">
        <v>30</v>
      </c>
    </row>
    <row r="67" spans="1:4" ht="13.5" thickTop="1">
      <c r="A67">
        <v>61</v>
      </c>
      <c r="B67" t="s">
        <v>6</v>
      </c>
      <c r="C67">
        <v>165000</v>
      </c>
      <c r="D67">
        <v>267</v>
      </c>
    </row>
    <row r="68" spans="1:4" s="3" customFormat="1" ht="13.5" thickBot="1">
      <c r="A68" s="3">
        <v>61</v>
      </c>
      <c r="B68" s="3" t="s">
        <v>7</v>
      </c>
      <c r="C68" s="3">
        <v>120000</v>
      </c>
      <c r="D68" s="3">
        <v>267</v>
      </c>
    </row>
    <row r="69" spans="1:4" ht="13.5" thickTop="1">
      <c r="A69">
        <v>64</v>
      </c>
      <c r="B69" t="s">
        <v>38</v>
      </c>
      <c r="C69">
        <v>1000</v>
      </c>
      <c r="D69">
        <v>1762</v>
      </c>
    </row>
    <row r="70" spans="1:4" s="3" customFormat="1" ht="13.5" thickBot="1">
      <c r="A70" s="3">
        <v>64</v>
      </c>
      <c r="B70" s="3" t="s">
        <v>26</v>
      </c>
      <c r="C70" s="3">
        <v>3000</v>
      </c>
      <c r="D70" s="3">
        <v>1762</v>
      </c>
    </row>
    <row r="71" spans="1:4" ht="13.5" thickTop="1">
      <c r="A71">
        <v>64</v>
      </c>
      <c r="B71" t="s">
        <v>27</v>
      </c>
      <c r="C71">
        <v>10000</v>
      </c>
      <c r="D71">
        <v>1660</v>
      </c>
    </row>
    <row r="72" spans="1:4" s="3" customFormat="1" ht="13.5" thickBot="1">
      <c r="A72" s="3">
        <v>65</v>
      </c>
      <c r="B72" s="3" t="s">
        <v>39</v>
      </c>
      <c r="C72" s="3">
        <v>2165</v>
      </c>
      <c r="D72" s="3">
        <v>67</v>
      </c>
    </row>
    <row r="73" spans="1:4" ht="13.5" thickTop="1">
      <c r="A73">
        <v>65</v>
      </c>
      <c r="B73" t="s">
        <v>20</v>
      </c>
      <c r="C73">
        <v>67</v>
      </c>
      <c r="D73">
        <v>67</v>
      </c>
    </row>
    <row r="74" spans="1:4" s="3" customFormat="1" ht="13.5" thickBot="1">
      <c r="A74" s="3">
        <v>67</v>
      </c>
      <c r="B74" s="3" t="s">
        <v>40</v>
      </c>
      <c r="C74" s="3">
        <v>10000</v>
      </c>
      <c r="D74" s="3">
        <v>291</v>
      </c>
    </row>
    <row r="75" spans="1:4" ht="13.5" thickTop="1">
      <c r="A75">
        <v>67</v>
      </c>
      <c r="B75" t="s">
        <v>4</v>
      </c>
      <c r="C75">
        <v>2100</v>
      </c>
      <c r="D75">
        <v>291</v>
      </c>
    </row>
    <row r="76" spans="1:4" s="3" customFormat="1" ht="13.5" thickBot="1">
      <c r="A76" s="3">
        <v>70</v>
      </c>
      <c r="B76" s="3" t="s">
        <v>36</v>
      </c>
      <c r="C76" s="3">
        <v>800</v>
      </c>
      <c r="D76" s="3">
        <v>19</v>
      </c>
    </row>
    <row r="77" spans="1:4" ht="13.5" thickTop="1">
      <c r="A77">
        <v>70</v>
      </c>
      <c r="B77" t="s">
        <v>37</v>
      </c>
      <c r="C77">
        <v>200</v>
      </c>
      <c r="D77">
        <v>19</v>
      </c>
    </row>
    <row r="78" spans="1:4" s="3" customFormat="1" ht="13.5" thickBot="1">
      <c r="A78" s="3">
        <v>72</v>
      </c>
      <c r="B78" s="3" t="s">
        <v>4</v>
      </c>
      <c r="C78" s="3">
        <v>250</v>
      </c>
      <c r="D78" s="3">
        <v>22</v>
      </c>
    </row>
    <row r="79" spans="1:4" ht="13.5" thickTop="1">
      <c r="A79">
        <v>72</v>
      </c>
      <c r="B79" t="s">
        <v>41</v>
      </c>
      <c r="C79">
        <v>750</v>
      </c>
      <c r="D79">
        <v>22</v>
      </c>
    </row>
    <row r="80" spans="1:4" s="3" customFormat="1" ht="13.5" thickBot="1">
      <c r="A80" s="3">
        <v>73</v>
      </c>
      <c r="B80" s="3" t="s">
        <v>40</v>
      </c>
      <c r="C80" s="3">
        <v>10000</v>
      </c>
      <c r="D80" s="3">
        <v>242</v>
      </c>
    </row>
    <row r="81" spans="1:4" ht="13.5" thickTop="1">
      <c r="A81">
        <v>73</v>
      </c>
      <c r="B81" t="s">
        <v>42</v>
      </c>
      <c r="C81">
        <v>5000</v>
      </c>
      <c r="D81">
        <v>242</v>
      </c>
    </row>
    <row r="82" spans="1:4" ht="12.75">
      <c r="A82">
        <v>76</v>
      </c>
      <c r="B82" t="s">
        <v>43</v>
      </c>
      <c r="C82">
        <v>600</v>
      </c>
      <c r="D82">
        <v>94</v>
      </c>
    </row>
    <row r="83" spans="1:4" ht="12.75">
      <c r="A83">
        <v>76</v>
      </c>
      <c r="B83" t="s">
        <v>6</v>
      </c>
      <c r="C83">
        <v>1400</v>
      </c>
      <c r="D83">
        <v>94</v>
      </c>
    </row>
    <row r="84" spans="1:4" ht="12.75">
      <c r="A84">
        <v>79</v>
      </c>
      <c r="B84" t="s">
        <v>5</v>
      </c>
      <c r="C84">
        <v>775</v>
      </c>
      <c r="D84">
        <v>114</v>
      </c>
    </row>
    <row r="85" spans="1:4" ht="12.75">
      <c r="A85">
        <v>79</v>
      </c>
      <c r="B85" t="s">
        <v>9</v>
      </c>
      <c r="C85">
        <v>2910</v>
      </c>
      <c r="D85">
        <v>114</v>
      </c>
    </row>
    <row r="86" spans="1:4" s="3" customFormat="1" ht="13.5" thickBot="1">
      <c r="A86" s="3">
        <v>82</v>
      </c>
      <c r="B86" s="3" t="s">
        <v>40</v>
      </c>
      <c r="C86" s="3">
        <v>2000</v>
      </c>
      <c r="D86" s="3">
        <v>59</v>
      </c>
    </row>
    <row r="87" spans="1:4" ht="13.5" thickTop="1">
      <c r="A87">
        <v>82</v>
      </c>
      <c r="B87" t="s">
        <v>4</v>
      </c>
      <c r="C87">
        <v>24</v>
      </c>
      <c r="D87">
        <v>59</v>
      </c>
    </row>
    <row r="88" spans="1:4" s="3" customFormat="1" ht="13.5" thickBot="1">
      <c r="A88" s="3">
        <v>82</v>
      </c>
      <c r="B88" s="3" t="s">
        <v>42</v>
      </c>
      <c r="C88" s="3">
        <v>622</v>
      </c>
      <c r="D88" s="3">
        <v>59</v>
      </c>
    </row>
    <row r="89" spans="1:4" ht="13.5" thickTop="1">
      <c r="A89">
        <v>82</v>
      </c>
      <c r="B89" t="s">
        <v>20</v>
      </c>
      <c r="C89">
        <v>34</v>
      </c>
      <c r="D89">
        <v>59</v>
      </c>
    </row>
    <row r="90" spans="1:4" s="3" customFormat="1" ht="13.5" thickBot="1">
      <c r="A90" s="3">
        <v>82</v>
      </c>
      <c r="B90" s="3" t="s">
        <v>9</v>
      </c>
      <c r="C90" s="3">
        <v>21</v>
      </c>
      <c r="D90" s="3">
        <v>59</v>
      </c>
    </row>
    <row r="91" spans="1:4" ht="13.5" thickTop="1">
      <c r="A91">
        <v>82</v>
      </c>
      <c r="B91" t="s">
        <v>7</v>
      </c>
      <c r="C91">
        <v>302</v>
      </c>
      <c r="D91">
        <v>59</v>
      </c>
    </row>
    <row r="92" spans="1:4" ht="12.75">
      <c r="A92">
        <v>83</v>
      </c>
      <c r="B92" t="s">
        <v>40</v>
      </c>
      <c r="C92">
        <v>3758</v>
      </c>
      <c r="D92">
        <v>55</v>
      </c>
    </row>
    <row r="93" spans="1:4" s="3" customFormat="1" ht="13.5" thickBot="1">
      <c r="A93" s="3">
        <v>83</v>
      </c>
      <c r="B93" s="3" t="s">
        <v>7</v>
      </c>
      <c r="C93" s="3">
        <v>242</v>
      </c>
      <c r="D93" s="3">
        <v>55</v>
      </c>
    </row>
    <row r="94" spans="1:4" ht="13.5" thickTop="1">
      <c r="A94">
        <v>85</v>
      </c>
      <c r="B94" t="s">
        <v>42</v>
      </c>
      <c r="C94">
        <v>80378</v>
      </c>
      <c r="D94">
        <v>586</v>
      </c>
    </row>
    <row r="95" spans="1:4" ht="12.75">
      <c r="A95">
        <v>85</v>
      </c>
      <c r="B95" t="s">
        <v>7</v>
      </c>
      <c r="C95">
        <v>71453</v>
      </c>
      <c r="D95">
        <v>586</v>
      </c>
    </row>
    <row r="96" spans="1:4" s="3" customFormat="1" ht="13.5" thickBot="1">
      <c r="A96" s="3">
        <v>88</v>
      </c>
      <c r="B96" s="3" t="s">
        <v>36</v>
      </c>
      <c r="C96" s="3">
        <v>400</v>
      </c>
      <c r="D96" s="3">
        <v>55</v>
      </c>
    </row>
    <row r="97" spans="1:4" ht="13.5" thickTop="1">
      <c r="A97">
        <v>88</v>
      </c>
      <c r="B97" t="s">
        <v>44</v>
      </c>
      <c r="C97">
        <v>300</v>
      </c>
      <c r="D97">
        <v>55</v>
      </c>
    </row>
    <row r="98" spans="1:4" s="3" customFormat="1" ht="13.5" thickBot="1">
      <c r="A98" s="3">
        <v>88</v>
      </c>
      <c r="B98" s="3" t="s">
        <v>37</v>
      </c>
      <c r="C98" s="3">
        <v>300</v>
      </c>
      <c r="D98" s="3">
        <v>55</v>
      </c>
    </row>
    <row r="99" spans="1:4" ht="13.5" thickTop="1">
      <c r="A99">
        <v>91</v>
      </c>
      <c r="B99" t="s">
        <v>44</v>
      </c>
      <c r="C99">
        <v>300</v>
      </c>
      <c r="D99">
        <v>64</v>
      </c>
    </row>
    <row r="100" spans="1:4" s="3" customFormat="1" ht="13.5" thickBot="1">
      <c r="A100" s="3">
        <v>91</v>
      </c>
      <c r="B100" s="3" t="s">
        <v>45</v>
      </c>
      <c r="C100" s="3">
        <v>400</v>
      </c>
      <c r="D100" s="3">
        <v>64</v>
      </c>
    </row>
    <row r="101" spans="1:4" ht="13.5" thickTop="1">
      <c r="A101">
        <v>91</v>
      </c>
      <c r="B101" t="s">
        <v>37</v>
      </c>
      <c r="C101">
        <v>300</v>
      </c>
      <c r="D101">
        <v>64</v>
      </c>
    </row>
    <row r="102" spans="1:4" ht="12.75">
      <c r="A102">
        <v>94</v>
      </c>
      <c r="B102" t="s">
        <v>22</v>
      </c>
      <c r="C102">
        <v>8000</v>
      </c>
      <c r="D102">
        <v>260</v>
      </c>
    </row>
    <row r="103" spans="1:4" ht="12.75">
      <c r="A103">
        <v>94</v>
      </c>
      <c r="B103" t="s">
        <v>5</v>
      </c>
      <c r="C103">
        <v>2000</v>
      </c>
      <c r="D103">
        <v>260</v>
      </c>
    </row>
    <row r="104" spans="1:4" s="3" customFormat="1" ht="13.5" thickBot="1">
      <c r="A104" s="3">
        <v>97</v>
      </c>
      <c r="B104" s="3" t="s">
        <v>11</v>
      </c>
      <c r="C104" s="3">
        <v>6000</v>
      </c>
      <c r="D104" s="3">
        <v>386</v>
      </c>
    </row>
    <row r="105" spans="1:4" ht="13.5" thickTop="1">
      <c r="A105">
        <v>97</v>
      </c>
      <c r="B105" t="s">
        <v>6</v>
      </c>
      <c r="C105">
        <v>14000</v>
      </c>
      <c r="D105">
        <v>386</v>
      </c>
    </row>
    <row r="106" spans="1:4" ht="12.75">
      <c r="A106">
        <v>100</v>
      </c>
      <c r="B106" t="s">
        <v>46</v>
      </c>
      <c r="C106">
        <v>32000</v>
      </c>
      <c r="D106">
        <v>124</v>
      </c>
    </row>
    <row r="107" spans="1:4" ht="12.75">
      <c r="A107">
        <v>100</v>
      </c>
      <c r="B107" t="s">
        <v>43</v>
      </c>
      <c r="C107">
        <v>5000</v>
      </c>
      <c r="D107">
        <v>185</v>
      </c>
    </row>
    <row r="108" spans="1:4" ht="12.75">
      <c r="A108">
        <v>100</v>
      </c>
      <c r="B108" t="s">
        <v>6</v>
      </c>
      <c r="C108">
        <v>30000</v>
      </c>
      <c r="D108">
        <v>185</v>
      </c>
    </row>
    <row r="109" spans="1:4" s="3" customFormat="1" ht="13.5" thickBot="1">
      <c r="A109" s="3">
        <v>100</v>
      </c>
      <c r="B109" s="3" t="s">
        <v>47</v>
      </c>
      <c r="C109" s="3">
        <v>15000</v>
      </c>
      <c r="D109" s="3">
        <v>124</v>
      </c>
    </row>
    <row r="110" spans="1:4" ht="13.5" thickTop="1">
      <c r="A110">
        <v>103</v>
      </c>
      <c r="B110" t="s">
        <v>46</v>
      </c>
      <c r="C110">
        <v>18000</v>
      </c>
      <c r="D110">
        <v>31</v>
      </c>
    </row>
    <row r="111" spans="1:4" ht="12.75">
      <c r="A111">
        <v>103</v>
      </c>
      <c r="B111" t="s">
        <v>43</v>
      </c>
      <c r="C111">
        <v>2500</v>
      </c>
      <c r="D111">
        <v>31</v>
      </c>
    </row>
    <row r="112" spans="1:4" ht="12.75">
      <c r="A112">
        <v>103</v>
      </c>
      <c r="B112" t="s">
        <v>48</v>
      </c>
      <c r="C112">
        <v>1500</v>
      </c>
      <c r="D112">
        <v>20</v>
      </c>
    </row>
    <row r="113" spans="1:4" ht="12.75">
      <c r="A113">
        <v>103</v>
      </c>
      <c r="B113" t="s">
        <v>6</v>
      </c>
      <c r="C113">
        <v>20000</v>
      </c>
      <c r="D113">
        <v>16</v>
      </c>
    </row>
    <row r="114" spans="1:4" ht="12.75">
      <c r="A114">
        <v>103</v>
      </c>
      <c r="B114" t="s">
        <v>47</v>
      </c>
      <c r="C114">
        <v>18500</v>
      </c>
      <c r="D114">
        <v>31</v>
      </c>
    </row>
    <row r="115" spans="1:4" ht="12.75">
      <c r="A115">
        <v>106</v>
      </c>
      <c r="B115" t="s">
        <v>10</v>
      </c>
      <c r="C115">
        <v>1200000</v>
      </c>
      <c r="D115">
        <v>1559</v>
      </c>
    </row>
    <row r="116" spans="1:4" ht="12.75">
      <c r="A116">
        <v>106</v>
      </c>
      <c r="B116" t="s">
        <v>49</v>
      </c>
      <c r="C116">
        <v>13716</v>
      </c>
      <c r="D116">
        <v>1561</v>
      </c>
    </row>
    <row r="117" spans="1:4" ht="12.75">
      <c r="A117">
        <v>106</v>
      </c>
      <c r="B117" t="s">
        <v>46</v>
      </c>
      <c r="C117">
        <v>87500</v>
      </c>
      <c r="D117">
        <v>1084</v>
      </c>
    </row>
    <row r="118" spans="1:4" ht="12.75">
      <c r="A118">
        <v>106</v>
      </c>
      <c r="B118" t="s">
        <v>4</v>
      </c>
      <c r="C118">
        <v>1385000</v>
      </c>
      <c r="D118">
        <v>1562</v>
      </c>
    </row>
    <row r="119" spans="1:4" ht="12.75">
      <c r="A119">
        <v>106</v>
      </c>
      <c r="B119" t="s">
        <v>15</v>
      </c>
      <c r="C119">
        <v>1773700</v>
      </c>
      <c r="D119">
        <v>1564</v>
      </c>
    </row>
    <row r="120" spans="1:4" ht="12.75">
      <c r="A120">
        <v>106</v>
      </c>
      <c r="B120" t="s">
        <v>43</v>
      </c>
      <c r="C120">
        <v>5000</v>
      </c>
      <c r="D120">
        <v>501</v>
      </c>
    </row>
    <row r="121" spans="1:4" ht="12.75">
      <c r="A121">
        <v>106</v>
      </c>
      <c r="B121" t="s">
        <v>11</v>
      </c>
      <c r="C121">
        <v>650000</v>
      </c>
      <c r="D121">
        <v>1269</v>
      </c>
    </row>
    <row r="122" spans="1:4" ht="12.75">
      <c r="A122">
        <v>106</v>
      </c>
      <c r="B122" t="s">
        <v>42</v>
      </c>
      <c r="C122">
        <v>300</v>
      </c>
      <c r="D122">
        <v>1542</v>
      </c>
    </row>
    <row r="123" spans="1:4" ht="12.75">
      <c r="A123">
        <v>106</v>
      </c>
      <c r="B123" t="s">
        <v>50</v>
      </c>
      <c r="C123">
        <v>7222</v>
      </c>
      <c r="D123">
        <v>986</v>
      </c>
    </row>
    <row r="124" spans="1:4" s="3" customFormat="1" ht="13.5" thickBot="1">
      <c r="A124" s="3">
        <v>106</v>
      </c>
      <c r="B124" s="3" t="s">
        <v>48</v>
      </c>
      <c r="C124" s="3">
        <v>335706</v>
      </c>
      <c r="D124" s="3">
        <v>470</v>
      </c>
    </row>
    <row r="125" spans="1:4" ht="13.5" thickTop="1">
      <c r="A125">
        <v>106</v>
      </c>
      <c r="B125" t="s">
        <v>6</v>
      </c>
      <c r="C125">
        <v>325000</v>
      </c>
      <c r="D125">
        <v>1476</v>
      </c>
    </row>
    <row r="126" spans="1:4" s="3" customFormat="1" ht="13.5" thickBot="1">
      <c r="A126" s="3">
        <v>106</v>
      </c>
      <c r="B126" s="3" t="s">
        <v>20</v>
      </c>
      <c r="C126" s="3">
        <v>908371</v>
      </c>
      <c r="D126" s="3">
        <v>1560</v>
      </c>
    </row>
    <row r="127" spans="1:4" ht="13.5" thickTop="1">
      <c r="A127">
        <v>106</v>
      </c>
      <c r="B127" t="s">
        <v>9</v>
      </c>
      <c r="C127">
        <v>116516</v>
      </c>
      <c r="D127">
        <v>574</v>
      </c>
    </row>
    <row r="128" spans="1:4" ht="12.75">
      <c r="A128">
        <v>106</v>
      </c>
      <c r="B128" t="s">
        <v>7</v>
      </c>
      <c r="C128">
        <v>1700000</v>
      </c>
      <c r="D128">
        <v>1223</v>
      </c>
    </row>
    <row r="129" spans="1:4" s="3" customFormat="1" ht="13.5" thickBot="1">
      <c r="A129" s="3">
        <v>106</v>
      </c>
      <c r="B129" s="3" t="s">
        <v>47</v>
      </c>
      <c r="C129" s="3">
        <v>70000</v>
      </c>
      <c r="D129" s="3">
        <v>1567</v>
      </c>
    </row>
    <row r="130" spans="1:4" ht="13.5" thickTop="1">
      <c r="A130">
        <v>109</v>
      </c>
      <c r="B130" t="s">
        <v>51</v>
      </c>
      <c r="C130">
        <v>40000</v>
      </c>
      <c r="D130">
        <v>613</v>
      </c>
    </row>
    <row r="131" spans="1:4" s="3" customFormat="1" ht="13.5" thickBot="1">
      <c r="A131" s="3">
        <v>109</v>
      </c>
      <c r="B131" s="3" t="s">
        <v>7</v>
      </c>
      <c r="C131" s="3">
        <v>60000</v>
      </c>
      <c r="D131" s="3">
        <v>613</v>
      </c>
    </row>
    <row r="132" spans="1:4" ht="13.5" thickTop="1">
      <c r="A132">
        <v>112</v>
      </c>
      <c r="B132" t="s">
        <v>52</v>
      </c>
      <c r="C132">
        <v>2000</v>
      </c>
      <c r="D132">
        <v>111</v>
      </c>
    </row>
    <row r="133" spans="1:4" s="3" customFormat="1" ht="13.5" thickBot="1">
      <c r="A133" s="3">
        <v>112</v>
      </c>
      <c r="B133" s="3" t="s">
        <v>53</v>
      </c>
      <c r="C133" s="3">
        <v>6000</v>
      </c>
      <c r="D133" s="3">
        <v>111</v>
      </c>
    </row>
    <row r="134" spans="1:4" ht="13.5" thickTop="1">
      <c r="A134">
        <v>112</v>
      </c>
      <c r="B134" t="s">
        <v>48</v>
      </c>
      <c r="C134">
        <v>3000</v>
      </c>
      <c r="D134">
        <v>111</v>
      </c>
    </row>
    <row r="135" spans="1:4" s="3" customFormat="1" ht="13.5" thickBot="1">
      <c r="A135" s="3">
        <v>115</v>
      </c>
      <c r="B135" s="3" t="s">
        <v>43</v>
      </c>
      <c r="C135" s="3">
        <v>30000</v>
      </c>
      <c r="D135" s="3">
        <v>1256</v>
      </c>
    </row>
    <row r="136" spans="1:4" ht="13.5" thickTop="1">
      <c r="A136">
        <v>115</v>
      </c>
      <c r="B136" t="s">
        <v>6</v>
      </c>
      <c r="C136">
        <v>20000</v>
      </c>
      <c r="D136">
        <v>1256</v>
      </c>
    </row>
    <row r="137" spans="1:4" s="3" customFormat="1" ht="13.5" thickBot="1">
      <c r="A137" s="3">
        <v>116</v>
      </c>
      <c r="B137" s="3" t="s">
        <v>4</v>
      </c>
      <c r="C137" s="3">
        <v>5000</v>
      </c>
      <c r="D137" s="3">
        <v>720</v>
      </c>
    </row>
    <row r="138" spans="1:4" ht="13.5" thickTop="1">
      <c r="A138">
        <v>116</v>
      </c>
      <c r="B138" t="s">
        <v>6</v>
      </c>
      <c r="C138">
        <v>35000</v>
      </c>
      <c r="D138">
        <v>720</v>
      </c>
    </row>
    <row r="139" spans="1:4" s="3" customFormat="1" ht="13.5" thickBot="1">
      <c r="A139" s="3">
        <v>117</v>
      </c>
      <c r="B139" s="3" t="s">
        <v>54</v>
      </c>
      <c r="C139" s="3">
        <v>500</v>
      </c>
      <c r="D139" s="3">
        <v>140</v>
      </c>
    </row>
    <row r="140" spans="1:4" ht="13.5" thickTop="1">
      <c r="A140">
        <v>117</v>
      </c>
      <c r="B140" t="s">
        <v>51</v>
      </c>
      <c r="C140">
        <v>500</v>
      </c>
      <c r="D140">
        <v>140</v>
      </c>
    </row>
    <row r="141" spans="1:4" s="3" customFormat="1" ht="13.5" thickBot="1">
      <c r="A141" s="3">
        <v>118</v>
      </c>
      <c r="B141" s="3" t="s">
        <v>40</v>
      </c>
      <c r="C141" s="3">
        <v>3000</v>
      </c>
      <c r="D141" s="3">
        <v>109</v>
      </c>
    </row>
    <row r="142" spans="1:4" ht="13.5" thickTop="1">
      <c r="A142">
        <v>118</v>
      </c>
      <c r="B142" t="s">
        <v>7</v>
      </c>
      <c r="C142">
        <v>200</v>
      </c>
      <c r="D142">
        <v>109</v>
      </c>
    </row>
    <row r="143" spans="1:4" s="3" customFormat="1" ht="13.5" thickBot="1">
      <c r="A143" s="3">
        <v>121</v>
      </c>
      <c r="B143" s="3" t="s">
        <v>40</v>
      </c>
      <c r="C143" s="3">
        <v>50000</v>
      </c>
      <c r="D143" s="3">
        <v>505</v>
      </c>
    </row>
    <row r="144" spans="1:4" ht="13.5" thickTop="1">
      <c r="A144">
        <v>121</v>
      </c>
      <c r="B144" t="s">
        <v>42</v>
      </c>
      <c r="C144">
        <v>10000</v>
      </c>
      <c r="D144">
        <v>505</v>
      </c>
    </row>
    <row r="145" spans="1:4" s="3" customFormat="1" ht="13.5" thickBot="1">
      <c r="A145" s="3">
        <v>124</v>
      </c>
      <c r="B145" s="3" t="s">
        <v>38</v>
      </c>
      <c r="C145" s="3">
        <v>56661</v>
      </c>
      <c r="D145" s="3">
        <v>1093</v>
      </c>
    </row>
    <row r="146" spans="1:4" ht="13.5" thickTop="1">
      <c r="A146">
        <v>124</v>
      </c>
      <c r="B146" t="s">
        <v>25</v>
      </c>
      <c r="C146">
        <v>36000</v>
      </c>
      <c r="D146">
        <v>1093</v>
      </c>
    </row>
    <row r="147" spans="1:4" s="3" customFormat="1" ht="13.5" thickBot="1">
      <c r="A147" s="3">
        <v>125</v>
      </c>
      <c r="B147" s="3" t="s">
        <v>55</v>
      </c>
      <c r="C147" s="3">
        <v>100</v>
      </c>
      <c r="D147" s="3">
        <v>55</v>
      </c>
    </row>
    <row r="148" spans="1:4" ht="13.5" thickTop="1">
      <c r="A148">
        <v>125</v>
      </c>
      <c r="B148" t="s">
        <v>56</v>
      </c>
      <c r="C148">
        <v>2000</v>
      </c>
      <c r="D148">
        <v>55</v>
      </c>
    </row>
    <row r="149" spans="1:4" s="3" customFormat="1" ht="13.5" thickBot="1">
      <c r="A149" s="3">
        <v>127</v>
      </c>
      <c r="B149" s="3" t="s">
        <v>57</v>
      </c>
      <c r="C149" s="3">
        <v>16000</v>
      </c>
      <c r="D149" s="3">
        <v>220</v>
      </c>
    </row>
    <row r="150" spans="1:4" ht="13.5" thickTop="1">
      <c r="A150">
        <v>127</v>
      </c>
      <c r="B150" t="s">
        <v>11</v>
      </c>
      <c r="C150">
        <v>4000</v>
      </c>
      <c r="D150">
        <v>220</v>
      </c>
    </row>
    <row r="151" spans="1:4" ht="12.75">
      <c r="A151">
        <v>130</v>
      </c>
      <c r="B151" t="s">
        <v>40</v>
      </c>
      <c r="C151">
        <v>750000</v>
      </c>
      <c r="D151">
        <v>1615</v>
      </c>
    </row>
    <row r="152" spans="1:4" s="3" customFormat="1" ht="13.5" thickBot="1">
      <c r="A152" s="3">
        <v>130</v>
      </c>
      <c r="B152" s="3" t="s">
        <v>42</v>
      </c>
      <c r="C152" s="3">
        <v>250000</v>
      </c>
      <c r="D152" s="3">
        <v>1615</v>
      </c>
    </row>
    <row r="153" spans="1:4" ht="13.5" thickTop="1">
      <c r="A153">
        <v>133</v>
      </c>
      <c r="B153" t="s">
        <v>42</v>
      </c>
      <c r="C153">
        <v>526</v>
      </c>
      <c r="D153">
        <v>14</v>
      </c>
    </row>
    <row r="154" spans="1:4" ht="12.75">
      <c r="A154">
        <v>133</v>
      </c>
      <c r="B154" t="s">
        <v>7</v>
      </c>
      <c r="C154">
        <v>1200</v>
      </c>
      <c r="D154">
        <v>14</v>
      </c>
    </row>
    <row r="155" spans="1:4" ht="12.75">
      <c r="A155">
        <v>136</v>
      </c>
      <c r="B155" t="s">
        <v>42</v>
      </c>
      <c r="C155">
        <v>20000</v>
      </c>
      <c r="D155">
        <v>129</v>
      </c>
    </row>
    <row r="156" spans="1:4" ht="12.75">
      <c r="A156">
        <v>136</v>
      </c>
      <c r="B156" t="s">
        <v>58</v>
      </c>
      <c r="C156">
        <v>3000</v>
      </c>
      <c r="D156">
        <v>129</v>
      </c>
    </row>
    <row r="157" spans="1:4" ht="12.75">
      <c r="A157">
        <v>136</v>
      </c>
      <c r="B157" t="s">
        <v>7</v>
      </c>
      <c r="C157">
        <v>5000</v>
      </c>
      <c r="D157">
        <v>129</v>
      </c>
    </row>
    <row r="158" spans="1:4" ht="12.75">
      <c r="A158">
        <v>139</v>
      </c>
      <c r="B158" t="s">
        <v>59</v>
      </c>
      <c r="C158">
        <v>33826</v>
      </c>
      <c r="D158">
        <v>2173</v>
      </c>
    </row>
    <row r="159" spans="1:4" ht="12.75">
      <c r="A159">
        <v>139</v>
      </c>
      <c r="B159" t="s">
        <v>49</v>
      </c>
      <c r="C159">
        <v>9600</v>
      </c>
      <c r="D159">
        <v>19</v>
      </c>
    </row>
    <row r="160" spans="1:4" ht="12.75">
      <c r="A160">
        <v>139</v>
      </c>
      <c r="B160" t="s">
        <v>19</v>
      </c>
      <c r="C160">
        <v>1000</v>
      </c>
      <c r="D160">
        <v>306</v>
      </c>
    </row>
    <row r="161" spans="1:4" ht="12.75">
      <c r="A161">
        <v>139</v>
      </c>
      <c r="B161" t="s">
        <v>46</v>
      </c>
      <c r="C161">
        <v>9000</v>
      </c>
      <c r="D161">
        <v>1001</v>
      </c>
    </row>
    <row r="162" spans="1:4" ht="12.75">
      <c r="A162">
        <v>139</v>
      </c>
      <c r="B162" t="s">
        <v>60</v>
      </c>
      <c r="C162">
        <v>41992</v>
      </c>
      <c r="D162">
        <v>2166</v>
      </c>
    </row>
    <row r="163" spans="1:4" ht="12.75">
      <c r="A163">
        <v>139</v>
      </c>
      <c r="B163" t="s">
        <v>40</v>
      </c>
      <c r="C163">
        <v>1350000</v>
      </c>
      <c r="D163">
        <v>1347</v>
      </c>
    </row>
    <row r="164" spans="1:4" ht="12.75">
      <c r="A164">
        <v>139</v>
      </c>
      <c r="B164" t="s">
        <v>57</v>
      </c>
      <c r="C164">
        <v>5000</v>
      </c>
      <c r="D164">
        <v>161</v>
      </c>
    </row>
    <row r="165" spans="1:4" ht="12.75">
      <c r="A165">
        <v>139</v>
      </c>
      <c r="B165" t="s">
        <v>61</v>
      </c>
      <c r="C165">
        <v>65000</v>
      </c>
      <c r="D165">
        <v>1183</v>
      </c>
    </row>
    <row r="166" spans="1:4" ht="12.75">
      <c r="A166">
        <v>139</v>
      </c>
      <c r="B166" t="s">
        <v>4</v>
      </c>
      <c r="C166">
        <v>2500</v>
      </c>
      <c r="D166">
        <v>373</v>
      </c>
    </row>
    <row r="167" spans="1:4" ht="12.75">
      <c r="A167">
        <v>139</v>
      </c>
      <c r="B167" t="s">
        <v>15</v>
      </c>
      <c r="C167">
        <v>3500000</v>
      </c>
      <c r="D167">
        <v>2076</v>
      </c>
    </row>
    <row r="168" spans="1:4" ht="12.75">
      <c r="A168">
        <v>139</v>
      </c>
      <c r="B168" t="s">
        <v>43</v>
      </c>
      <c r="C168">
        <v>18300</v>
      </c>
      <c r="D168">
        <v>181</v>
      </c>
    </row>
    <row r="169" spans="1:4" ht="12.75">
      <c r="A169">
        <v>139</v>
      </c>
      <c r="B169" t="s">
        <v>53</v>
      </c>
      <c r="C169">
        <v>136000</v>
      </c>
      <c r="D169">
        <v>1304</v>
      </c>
    </row>
    <row r="170" spans="1:4" ht="12.75">
      <c r="A170">
        <v>139</v>
      </c>
      <c r="B170" t="s">
        <v>11</v>
      </c>
      <c r="C170">
        <v>174500</v>
      </c>
      <c r="D170">
        <v>1180</v>
      </c>
    </row>
    <row r="171" spans="1:4" ht="12.75">
      <c r="A171">
        <v>139</v>
      </c>
      <c r="B171" t="s">
        <v>42</v>
      </c>
      <c r="C171">
        <v>1740000</v>
      </c>
      <c r="D171">
        <v>1347</v>
      </c>
    </row>
    <row r="172" spans="1:4" ht="12.75">
      <c r="A172">
        <v>139</v>
      </c>
      <c r="B172" t="s">
        <v>58</v>
      </c>
      <c r="C172">
        <v>3000</v>
      </c>
      <c r="D172">
        <v>5</v>
      </c>
    </row>
    <row r="173" spans="1:4" ht="12.75">
      <c r="A173">
        <v>139</v>
      </c>
      <c r="B173" t="s">
        <v>62</v>
      </c>
      <c r="C173">
        <v>12200</v>
      </c>
      <c r="D173">
        <v>2173</v>
      </c>
    </row>
    <row r="174" spans="1:4" ht="12.75">
      <c r="A174">
        <v>139</v>
      </c>
      <c r="B174" t="s">
        <v>63</v>
      </c>
      <c r="C174">
        <v>3000</v>
      </c>
      <c r="D174">
        <v>62</v>
      </c>
    </row>
    <row r="175" spans="1:4" ht="12.75">
      <c r="A175">
        <v>139</v>
      </c>
      <c r="B175" t="s">
        <v>64</v>
      </c>
      <c r="C175">
        <v>7900</v>
      </c>
      <c r="D175">
        <v>5</v>
      </c>
    </row>
    <row r="176" spans="1:4" ht="12.75">
      <c r="A176">
        <v>139</v>
      </c>
      <c r="B176" t="s">
        <v>51</v>
      </c>
      <c r="C176">
        <v>320000</v>
      </c>
      <c r="D176">
        <v>27</v>
      </c>
    </row>
    <row r="177" spans="1:4" s="3" customFormat="1" ht="13.5" thickBot="1">
      <c r="A177" s="3">
        <v>139</v>
      </c>
      <c r="B177" s="3" t="s">
        <v>48</v>
      </c>
      <c r="C177" s="3">
        <v>10000</v>
      </c>
      <c r="D177" s="3">
        <v>241</v>
      </c>
    </row>
    <row r="178" spans="1:4" ht="13.5" thickTop="1">
      <c r="A178">
        <v>139</v>
      </c>
      <c r="B178" t="s">
        <v>65</v>
      </c>
      <c r="C178">
        <v>8700</v>
      </c>
      <c r="D178">
        <v>2170</v>
      </c>
    </row>
    <row r="179" spans="1:4" s="3" customFormat="1" ht="13.5" thickBot="1">
      <c r="A179" s="3">
        <v>139</v>
      </c>
      <c r="B179" s="3" t="s">
        <v>20</v>
      </c>
      <c r="C179" s="3">
        <v>418765</v>
      </c>
      <c r="D179" s="3">
        <v>2173</v>
      </c>
    </row>
    <row r="180" spans="1:4" ht="13.5" thickTop="1">
      <c r="A180">
        <v>139</v>
      </c>
      <c r="B180" t="s">
        <v>9</v>
      </c>
      <c r="C180">
        <v>405400</v>
      </c>
      <c r="D180">
        <v>1347</v>
      </c>
    </row>
    <row r="181" spans="1:4" s="3" customFormat="1" ht="13.5" thickBot="1">
      <c r="A181" s="3">
        <v>139</v>
      </c>
      <c r="B181" s="3" t="s">
        <v>7</v>
      </c>
      <c r="C181" s="3">
        <v>7500000</v>
      </c>
      <c r="D181" s="3">
        <v>1423</v>
      </c>
    </row>
    <row r="182" spans="1:4" ht="13.5" thickTop="1">
      <c r="A182">
        <v>139</v>
      </c>
      <c r="B182" t="s">
        <v>47</v>
      </c>
      <c r="C182">
        <v>305000</v>
      </c>
      <c r="D182">
        <v>12</v>
      </c>
    </row>
    <row r="183" spans="1:4" s="3" customFormat="1" ht="13.5" thickBot="1">
      <c r="A183" s="3">
        <v>142</v>
      </c>
      <c r="B183" s="3" t="s">
        <v>61</v>
      </c>
      <c r="C183" s="3">
        <v>24900</v>
      </c>
      <c r="D183" s="3">
        <v>104</v>
      </c>
    </row>
    <row r="184" spans="1:4" ht="13.5" thickTop="1">
      <c r="A184">
        <v>142</v>
      </c>
      <c r="B184" t="s">
        <v>7</v>
      </c>
      <c r="C184">
        <v>50000</v>
      </c>
      <c r="D184">
        <v>104</v>
      </c>
    </row>
    <row r="185" spans="1:4" ht="12.75">
      <c r="A185">
        <v>145</v>
      </c>
      <c r="B185" t="s">
        <v>4</v>
      </c>
      <c r="C185">
        <v>700</v>
      </c>
      <c r="D185">
        <v>53</v>
      </c>
    </row>
    <row r="186" spans="1:4" ht="12.75">
      <c r="A186">
        <v>145</v>
      </c>
      <c r="B186" t="s">
        <v>41</v>
      </c>
      <c r="C186">
        <v>700</v>
      </c>
      <c r="D186">
        <v>53</v>
      </c>
    </row>
    <row r="187" spans="1:4" ht="12.75">
      <c r="A187">
        <v>147</v>
      </c>
      <c r="B187" t="s">
        <v>66</v>
      </c>
      <c r="C187">
        <v>1000</v>
      </c>
      <c r="D187">
        <v>169</v>
      </c>
    </row>
    <row r="188" spans="1:4" ht="12.75">
      <c r="A188">
        <v>147</v>
      </c>
      <c r="B188" t="s">
        <v>67</v>
      </c>
      <c r="C188">
        <v>1000</v>
      </c>
      <c r="D188">
        <v>169</v>
      </c>
    </row>
    <row r="189" spans="1:4" s="3" customFormat="1" ht="13.5" thickBot="1">
      <c r="A189" s="3">
        <v>148</v>
      </c>
      <c r="B189" s="3" t="s">
        <v>39</v>
      </c>
      <c r="C189" s="3">
        <v>2000</v>
      </c>
      <c r="D189" s="3">
        <v>143</v>
      </c>
    </row>
    <row r="190" spans="1:4" ht="13.5" thickTop="1">
      <c r="A190">
        <v>148</v>
      </c>
      <c r="B190" t="s">
        <v>68</v>
      </c>
      <c r="C190">
        <v>500</v>
      </c>
      <c r="D190">
        <v>75</v>
      </c>
    </row>
    <row r="191" spans="1:4" ht="12.75">
      <c r="A191">
        <v>148</v>
      </c>
      <c r="B191" t="s">
        <v>69</v>
      </c>
      <c r="C191">
        <v>3000</v>
      </c>
      <c r="D191">
        <v>143</v>
      </c>
    </row>
    <row r="192" spans="1:4" ht="12.75">
      <c r="A192">
        <v>148</v>
      </c>
      <c r="B192" t="s">
        <v>70</v>
      </c>
      <c r="C192">
        <v>1000</v>
      </c>
      <c r="D192">
        <v>75</v>
      </c>
    </row>
    <row r="193" spans="1:4" ht="12.75">
      <c r="A193">
        <v>148</v>
      </c>
      <c r="B193" t="s">
        <v>71</v>
      </c>
      <c r="C193">
        <v>500</v>
      </c>
      <c r="D193">
        <v>75</v>
      </c>
    </row>
    <row r="194" spans="1:4" ht="12.75">
      <c r="A194">
        <v>148</v>
      </c>
      <c r="B194" t="s">
        <v>72</v>
      </c>
      <c r="C194">
        <v>1000</v>
      </c>
      <c r="D194">
        <v>75</v>
      </c>
    </row>
    <row r="195" spans="1:4" ht="12.75">
      <c r="A195">
        <v>151</v>
      </c>
      <c r="B195" t="s">
        <v>59</v>
      </c>
      <c r="C195">
        <v>281</v>
      </c>
      <c r="D195">
        <v>961</v>
      </c>
    </row>
    <row r="196" spans="1:4" ht="12.75">
      <c r="A196">
        <v>151</v>
      </c>
      <c r="B196" t="s">
        <v>49</v>
      </c>
      <c r="C196">
        <v>97</v>
      </c>
      <c r="D196">
        <v>920</v>
      </c>
    </row>
    <row r="197" spans="1:4" ht="12.75">
      <c r="A197">
        <v>151</v>
      </c>
      <c r="B197" t="s">
        <v>60</v>
      </c>
      <c r="C197">
        <v>309</v>
      </c>
      <c r="D197">
        <v>952</v>
      </c>
    </row>
    <row r="198" spans="1:4" ht="12.75">
      <c r="A198">
        <v>151</v>
      </c>
      <c r="B198" t="s">
        <v>40</v>
      </c>
      <c r="C198">
        <v>422612</v>
      </c>
      <c r="D198">
        <v>1005</v>
      </c>
    </row>
    <row r="199" spans="1:4" ht="12.75">
      <c r="A199">
        <v>151</v>
      </c>
      <c r="B199" t="s">
        <v>23</v>
      </c>
      <c r="C199">
        <v>140</v>
      </c>
      <c r="D199">
        <v>783</v>
      </c>
    </row>
    <row r="200" spans="1:4" ht="12.75">
      <c r="A200">
        <v>151</v>
      </c>
      <c r="B200" t="s">
        <v>57</v>
      </c>
      <c r="C200">
        <v>120</v>
      </c>
      <c r="D200">
        <v>819</v>
      </c>
    </row>
    <row r="201" spans="1:4" ht="12.75">
      <c r="A201">
        <v>151</v>
      </c>
      <c r="B201" t="s">
        <v>4</v>
      </c>
      <c r="C201">
        <v>288</v>
      </c>
      <c r="D201">
        <v>939</v>
      </c>
    </row>
    <row r="202" spans="1:4" ht="12.75">
      <c r="A202">
        <v>151</v>
      </c>
      <c r="B202" t="s">
        <v>43</v>
      </c>
      <c r="C202">
        <v>169</v>
      </c>
      <c r="D202">
        <v>920</v>
      </c>
    </row>
    <row r="203" spans="1:4" ht="12.75">
      <c r="A203">
        <v>151</v>
      </c>
      <c r="B203" t="s">
        <v>64</v>
      </c>
      <c r="C203">
        <v>111</v>
      </c>
      <c r="D203">
        <v>920</v>
      </c>
    </row>
    <row r="204" spans="1:4" ht="12.75">
      <c r="A204">
        <v>151</v>
      </c>
      <c r="B204" t="s">
        <v>73</v>
      </c>
      <c r="C204">
        <v>92</v>
      </c>
      <c r="D204">
        <v>1046</v>
      </c>
    </row>
    <row r="205" spans="1:4" s="3" customFormat="1" ht="13.5" thickBot="1">
      <c r="A205" s="3">
        <v>151</v>
      </c>
      <c r="B205" s="3" t="s">
        <v>74</v>
      </c>
      <c r="C205" s="3">
        <v>316579</v>
      </c>
      <c r="D205" s="3">
        <v>1130</v>
      </c>
    </row>
    <row r="206" spans="1:4" ht="13.5" thickTop="1">
      <c r="A206">
        <v>151</v>
      </c>
      <c r="B206" t="s">
        <v>75</v>
      </c>
      <c r="C206">
        <v>113248</v>
      </c>
      <c r="D206">
        <v>1130</v>
      </c>
    </row>
    <row r="207" spans="1:4" s="3" customFormat="1" ht="13.5" thickBot="1">
      <c r="A207" s="3">
        <v>151</v>
      </c>
      <c r="B207" s="3" t="s">
        <v>41</v>
      </c>
      <c r="C207" s="3">
        <v>114</v>
      </c>
      <c r="D207" s="3">
        <v>920</v>
      </c>
    </row>
    <row r="208" spans="1:4" ht="13.5" thickTop="1">
      <c r="A208">
        <v>151</v>
      </c>
      <c r="B208" t="s">
        <v>6</v>
      </c>
      <c r="C208">
        <v>717</v>
      </c>
      <c r="D208">
        <v>1014</v>
      </c>
    </row>
    <row r="209" spans="1:4" ht="12.75">
      <c r="A209">
        <v>151</v>
      </c>
      <c r="B209" t="s">
        <v>20</v>
      </c>
      <c r="C209">
        <v>710</v>
      </c>
      <c r="D209">
        <v>1064</v>
      </c>
    </row>
    <row r="210" spans="1:4" ht="12.75">
      <c r="A210">
        <v>151</v>
      </c>
      <c r="B210" t="s">
        <v>9</v>
      </c>
      <c r="C210">
        <v>54246</v>
      </c>
      <c r="D210">
        <v>1127</v>
      </c>
    </row>
    <row r="211" spans="1:4" s="3" customFormat="1" ht="13.5" thickBot="1">
      <c r="A211" s="3">
        <v>154</v>
      </c>
      <c r="B211" s="3" t="s">
        <v>53</v>
      </c>
      <c r="C211" s="3">
        <v>2502</v>
      </c>
      <c r="D211" s="3">
        <v>23</v>
      </c>
    </row>
    <row r="212" spans="1:4" ht="13.5" thickTop="1">
      <c r="A212">
        <v>154</v>
      </c>
      <c r="B212" t="s">
        <v>7</v>
      </c>
      <c r="C212">
        <v>1500</v>
      </c>
      <c r="D212">
        <v>23</v>
      </c>
    </row>
    <row r="213" spans="1:4" s="3" customFormat="1" ht="13.5" thickBot="1">
      <c r="A213" s="3">
        <v>157</v>
      </c>
      <c r="B213" s="3" t="s">
        <v>39</v>
      </c>
      <c r="C213" s="3">
        <v>3000</v>
      </c>
      <c r="D213" s="3">
        <v>9</v>
      </c>
    </row>
    <row r="214" spans="1:4" ht="13.5" thickTop="1">
      <c r="A214">
        <v>157</v>
      </c>
      <c r="B214" t="s">
        <v>4</v>
      </c>
      <c r="C214">
        <v>10</v>
      </c>
      <c r="D214">
        <v>7</v>
      </c>
    </row>
    <row r="215" spans="1:4" ht="12.75">
      <c r="A215">
        <v>157</v>
      </c>
      <c r="B215" t="s">
        <v>69</v>
      </c>
      <c r="C215">
        <v>189</v>
      </c>
      <c r="D215">
        <v>9</v>
      </c>
    </row>
    <row r="216" spans="1:4" ht="12.75">
      <c r="A216">
        <v>157</v>
      </c>
      <c r="B216" t="s">
        <v>20</v>
      </c>
      <c r="C216">
        <v>22</v>
      </c>
      <c r="D216">
        <v>7</v>
      </c>
    </row>
    <row r="217" spans="1:4" ht="12.75">
      <c r="A217">
        <v>160</v>
      </c>
      <c r="B217" t="s">
        <v>40</v>
      </c>
      <c r="C217">
        <v>500</v>
      </c>
      <c r="D217">
        <v>34</v>
      </c>
    </row>
    <row r="218" spans="1:4" ht="12.75">
      <c r="A218">
        <v>160</v>
      </c>
      <c r="B218" t="s">
        <v>66</v>
      </c>
      <c r="C218">
        <v>1353</v>
      </c>
      <c r="D218">
        <v>34</v>
      </c>
    </row>
    <row r="219" spans="1:4" ht="12.75">
      <c r="A219">
        <v>163</v>
      </c>
      <c r="B219" t="s">
        <v>59</v>
      </c>
      <c r="C219">
        <v>494</v>
      </c>
      <c r="D219">
        <v>2874</v>
      </c>
    </row>
    <row r="220" spans="1:4" ht="12.75">
      <c r="A220">
        <v>163</v>
      </c>
      <c r="B220" t="s">
        <v>76</v>
      </c>
      <c r="C220">
        <v>2500</v>
      </c>
      <c r="D220">
        <v>1874</v>
      </c>
    </row>
    <row r="221" spans="1:4" s="3" customFormat="1" ht="13.5" thickBot="1">
      <c r="A221" s="3">
        <v>163</v>
      </c>
      <c r="B221" s="3" t="s">
        <v>77</v>
      </c>
      <c r="C221" s="3">
        <v>700000</v>
      </c>
      <c r="D221" s="3">
        <v>3735</v>
      </c>
    </row>
    <row r="222" spans="1:4" ht="13.5" thickTop="1">
      <c r="A222">
        <v>163</v>
      </c>
      <c r="B222" t="s">
        <v>73</v>
      </c>
      <c r="C222">
        <v>1000</v>
      </c>
      <c r="D222">
        <v>2312</v>
      </c>
    </row>
    <row r="223" spans="1:4" s="3" customFormat="1" ht="13.5" thickBot="1">
      <c r="A223" s="3">
        <v>163</v>
      </c>
      <c r="B223" s="3" t="s">
        <v>75</v>
      </c>
      <c r="C223" s="3">
        <v>4687</v>
      </c>
      <c r="D223" s="3">
        <v>2830</v>
      </c>
    </row>
    <row r="224" spans="1:4" ht="13.5" thickTop="1">
      <c r="A224">
        <v>163</v>
      </c>
      <c r="B224" t="s">
        <v>78</v>
      </c>
      <c r="C224">
        <v>254257</v>
      </c>
      <c r="D224">
        <v>3735</v>
      </c>
    </row>
    <row r="225" spans="1:4" ht="12.75">
      <c r="A225">
        <v>163</v>
      </c>
      <c r="B225" t="s">
        <v>41</v>
      </c>
      <c r="C225">
        <v>351</v>
      </c>
      <c r="D225">
        <v>1947</v>
      </c>
    </row>
    <row r="226" spans="1:4" ht="12.75">
      <c r="A226">
        <v>163</v>
      </c>
      <c r="B226" t="s">
        <v>9</v>
      </c>
      <c r="C226">
        <v>58153</v>
      </c>
      <c r="D226">
        <v>2912</v>
      </c>
    </row>
    <row r="227" spans="1:4" s="3" customFormat="1" ht="13.5" thickBot="1">
      <c r="A227" s="3">
        <v>166</v>
      </c>
      <c r="B227" s="3" t="s">
        <v>66</v>
      </c>
      <c r="C227" s="3">
        <v>3261</v>
      </c>
      <c r="D227" s="3">
        <v>50</v>
      </c>
    </row>
    <row r="228" spans="1:4" ht="13.5" thickTop="1">
      <c r="A228">
        <v>166</v>
      </c>
      <c r="B228" t="s">
        <v>67</v>
      </c>
      <c r="C228">
        <v>3800</v>
      </c>
      <c r="D228">
        <v>50</v>
      </c>
    </row>
    <row r="229" spans="1:4" s="3" customFormat="1" ht="13.5" thickBot="1">
      <c r="A229" s="3">
        <v>169</v>
      </c>
      <c r="B229" s="3" t="s">
        <v>39</v>
      </c>
      <c r="C229" s="3">
        <v>10000</v>
      </c>
      <c r="D229" s="3">
        <v>6</v>
      </c>
    </row>
    <row r="230" spans="1:4" ht="13.5" thickTop="1">
      <c r="A230">
        <v>169</v>
      </c>
      <c r="B230" t="s">
        <v>69</v>
      </c>
      <c r="C230">
        <v>1000</v>
      </c>
      <c r="D230">
        <v>6</v>
      </c>
    </row>
    <row r="231" spans="1:4" s="3" customFormat="1" ht="13.5" thickBot="1">
      <c r="A231" s="3">
        <v>169</v>
      </c>
      <c r="B231" s="3" t="s">
        <v>70</v>
      </c>
      <c r="C231" s="3">
        <v>6100</v>
      </c>
      <c r="D231" s="3">
        <v>6</v>
      </c>
    </row>
    <row r="232" spans="1:4" ht="13.5" thickTop="1">
      <c r="A232">
        <v>169</v>
      </c>
      <c r="B232" t="s">
        <v>72</v>
      </c>
      <c r="C232">
        <v>2500</v>
      </c>
      <c r="D232">
        <v>6</v>
      </c>
    </row>
    <row r="233" spans="1:4" s="3" customFormat="1" ht="13.5" thickBot="1">
      <c r="A233" s="3">
        <v>172</v>
      </c>
      <c r="B233" s="3" t="s">
        <v>39</v>
      </c>
      <c r="C233" s="3">
        <v>5000</v>
      </c>
      <c r="D233" s="3">
        <v>520</v>
      </c>
    </row>
    <row r="234" spans="1:4" ht="13.5" thickTop="1">
      <c r="A234">
        <v>172</v>
      </c>
      <c r="B234" t="s">
        <v>69</v>
      </c>
      <c r="C234">
        <v>368</v>
      </c>
      <c r="D234">
        <v>520</v>
      </c>
    </row>
    <row r="235" spans="1:4" ht="12.75">
      <c r="A235">
        <v>175</v>
      </c>
      <c r="B235" t="s">
        <v>44</v>
      </c>
      <c r="C235">
        <v>1200</v>
      </c>
      <c r="D235">
        <v>5</v>
      </c>
    </row>
    <row r="236" spans="1:4" ht="12.75">
      <c r="A236">
        <v>175</v>
      </c>
      <c r="B236" t="s">
        <v>37</v>
      </c>
      <c r="C236">
        <v>700</v>
      </c>
      <c r="D236">
        <v>5</v>
      </c>
    </row>
    <row r="237" spans="1:4" ht="12.75">
      <c r="A237">
        <v>178</v>
      </c>
      <c r="B237" t="s">
        <v>66</v>
      </c>
      <c r="C237">
        <v>8000</v>
      </c>
      <c r="D237">
        <v>15</v>
      </c>
    </row>
    <row r="238" spans="1:4" ht="12.75">
      <c r="A238">
        <v>178</v>
      </c>
      <c r="B238" t="s">
        <v>67</v>
      </c>
      <c r="C238">
        <v>3000</v>
      </c>
      <c r="D238">
        <v>15</v>
      </c>
    </row>
    <row r="239" spans="1:4" s="3" customFormat="1" ht="13.5" thickBot="1">
      <c r="A239" s="3">
        <v>181</v>
      </c>
      <c r="B239" s="3" t="s">
        <v>39</v>
      </c>
      <c r="C239" s="3">
        <v>5000</v>
      </c>
      <c r="D239" s="3">
        <v>19</v>
      </c>
    </row>
    <row r="240" spans="1:4" ht="13.5" thickTop="1">
      <c r="A240">
        <v>181</v>
      </c>
      <c r="B240" t="s">
        <v>68</v>
      </c>
      <c r="C240">
        <v>278</v>
      </c>
      <c r="D240">
        <v>19</v>
      </c>
    </row>
    <row r="241" spans="1:4" s="3" customFormat="1" ht="13.5" thickBot="1">
      <c r="A241" s="3">
        <v>181</v>
      </c>
      <c r="B241" s="3" t="s">
        <v>69</v>
      </c>
      <c r="C241" s="3">
        <v>3000</v>
      </c>
      <c r="D241" s="3">
        <v>19</v>
      </c>
    </row>
    <row r="242" spans="1:4" ht="13.5" thickTop="1">
      <c r="A242">
        <v>181</v>
      </c>
      <c r="B242" t="s">
        <v>70</v>
      </c>
      <c r="C242">
        <v>23</v>
      </c>
      <c r="D242">
        <v>15</v>
      </c>
    </row>
    <row r="243" spans="1:4" s="3" customFormat="1" ht="13.5" thickBot="1">
      <c r="A243" s="3">
        <v>181</v>
      </c>
      <c r="B243" s="3" t="s">
        <v>55</v>
      </c>
      <c r="C243" s="3">
        <v>100</v>
      </c>
      <c r="D243" s="3">
        <v>15</v>
      </c>
    </row>
    <row r="244" spans="1:4" ht="13.5" thickTop="1">
      <c r="A244">
        <v>181</v>
      </c>
      <c r="B244" t="s">
        <v>72</v>
      </c>
      <c r="C244">
        <v>8000</v>
      </c>
      <c r="D244">
        <v>19</v>
      </c>
    </row>
    <row r="245" spans="1:4" ht="12.75">
      <c r="A245">
        <v>184</v>
      </c>
      <c r="B245" t="s">
        <v>79</v>
      </c>
      <c r="C245">
        <v>500</v>
      </c>
      <c r="D245">
        <v>13</v>
      </c>
    </row>
    <row r="246" spans="1:4" s="3" customFormat="1" ht="13.5" thickBot="1">
      <c r="A246" s="3">
        <v>184</v>
      </c>
      <c r="B246" s="3" t="s">
        <v>6</v>
      </c>
      <c r="C246" s="3">
        <v>1000</v>
      </c>
      <c r="D246" s="3">
        <v>13</v>
      </c>
    </row>
    <row r="247" spans="1:4" ht="13.5" thickTop="1">
      <c r="A247">
        <v>187</v>
      </c>
      <c r="B247" t="s">
        <v>76</v>
      </c>
      <c r="C247">
        <v>5000</v>
      </c>
      <c r="D247">
        <v>1348</v>
      </c>
    </row>
    <row r="248" spans="1:4" ht="12.75">
      <c r="A248">
        <v>187</v>
      </c>
      <c r="B248" t="s">
        <v>77</v>
      </c>
      <c r="C248">
        <v>3000</v>
      </c>
      <c r="D248">
        <v>1348</v>
      </c>
    </row>
    <row r="249" spans="1:4" s="3" customFormat="1" ht="13.5" thickBot="1">
      <c r="A249" s="3">
        <v>189</v>
      </c>
      <c r="B249" s="3" t="s">
        <v>80</v>
      </c>
      <c r="C249" s="3">
        <v>700</v>
      </c>
      <c r="D249" s="3">
        <v>226</v>
      </c>
    </row>
    <row r="250" spans="1:4" ht="13.5" thickTop="1">
      <c r="A250">
        <v>189</v>
      </c>
      <c r="B250" t="s">
        <v>57</v>
      </c>
      <c r="C250">
        <v>1800</v>
      </c>
      <c r="D250">
        <v>226</v>
      </c>
    </row>
    <row r="251" spans="1:4" s="3" customFormat="1" ht="13.5" thickBot="1">
      <c r="A251" s="3">
        <v>189</v>
      </c>
      <c r="B251" s="3" t="s">
        <v>81</v>
      </c>
      <c r="C251" s="3">
        <v>3500</v>
      </c>
      <c r="D251" s="3">
        <v>226</v>
      </c>
    </row>
    <row r="252" spans="1:4" ht="13.5" thickTop="1">
      <c r="A252">
        <v>190</v>
      </c>
      <c r="B252" t="s">
        <v>82</v>
      </c>
      <c r="C252">
        <v>500</v>
      </c>
      <c r="D252">
        <v>165</v>
      </c>
    </row>
    <row r="253" spans="1:4" s="3" customFormat="1" ht="13.5" thickBot="1">
      <c r="A253" s="3">
        <v>190</v>
      </c>
      <c r="B253" s="3" t="s">
        <v>83</v>
      </c>
      <c r="C253" s="3">
        <v>1000</v>
      </c>
      <c r="D253" s="3">
        <v>165</v>
      </c>
    </row>
    <row r="254" spans="1:4" ht="13.5" thickTop="1">
      <c r="A254">
        <v>190</v>
      </c>
      <c r="B254" t="s">
        <v>84</v>
      </c>
      <c r="C254">
        <v>1500</v>
      </c>
      <c r="D254">
        <v>165</v>
      </c>
    </row>
    <row r="255" spans="1:4" s="3" customFormat="1" ht="13.5" thickBot="1">
      <c r="A255" s="3">
        <v>193</v>
      </c>
      <c r="B255" s="3" t="s">
        <v>40</v>
      </c>
      <c r="C255" s="3">
        <v>13000</v>
      </c>
      <c r="D255" s="3">
        <v>22</v>
      </c>
    </row>
    <row r="256" spans="1:4" ht="13.5" thickTop="1">
      <c r="A256">
        <v>193</v>
      </c>
      <c r="B256" t="s">
        <v>77</v>
      </c>
      <c r="C256">
        <v>8000</v>
      </c>
      <c r="D256">
        <v>22</v>
      </c>
    </row>
    <row r="257" spans="1:4" s="3" customFormat="1" ht="13.5" thickBot="1">
      <c r="A257" s="3">
        <v>199</v>
      </c>
      <c r="B257" s="3" t="s">
        <v>21</v>
      </c>
      <c r="C257" s="3">
        <v>750000</v>
      </c>
      <c r="D257" s="3">
        <v>2890</v>
      </c>
    </row>
    <row r="258" spans="1:4" ht="13.5" thickTop="1">
      <c r="A258">
        <v>199</v>
      </c>
      <c r="B258" t="s">
        <v>68</v>
      </c>
      <c r="C258">
        <v>500000</v>
      </c>
      <c r="D258">
        <v>2890</v>
      </c>
    </row>
    <row r="259" spans="1:4" s="3" customFormat="1" ht="13.5" thickBot="1">
      <c r="A259" s="3">
        <v>202</v>
      </c>
      <c r="B259" s="3" t="s">
        <v>18</v>
      </c>
      <c r="C259" s="3">
        <v>655</v>
      </c>
      <c r="D259" s="3">
        <v>88</v>
      </c>
    </row>
    <row r="260" spans="1:4" ht="13.5" thickTop="1">
      <c r="A260">
        <v>202</v>
      </c>
      <c r="B260" t="s">
        <v>20</v>
      </c>
      <c r="C260">
        <v>255</v>
      </c>
      <c r="D260">
        <v>88</v>
      </c>
    </row>
    <row r="261" spans="1:4" ht="12.75">
      <c r="A261">
        <v>205</v>
      </c>
      <c r="B261" t="s">
        <v>69</v>
      </c>
      <c r="C261">
        <v>235</v>
      </c>
      <c r="D261">
        <v>138</v>
      </c>
    </row>
    <row r="262" spans="1:4" ht="12.75">
      <c r="A262">
        <v>205</v>
      </c>
      <c r="B262" t="s">
        <v>72</v>
      </c>
      <c r="C262">
        <v>1000</v>
      </c>
      <c r="D262">
        <v>138</v>
      </c>
    </row>
    <row r="263" spans="1:4" ht="12.75">
      <c r="A263">
        <v>208</v>
      </c>
      <c r="B263" t="s">
        <v>40</v>
      </c>
      <c r="C263">
        <v>1800</v>
      </c>
      <c r="D263">
        <v>33</v>
      </c>
    </row>
    <row r="264" spans="1:4" ht="12.75">
      <c r="A264">
        <v>208</v>
      </c>
      <c r="B264" t="s">
        <v>77</v>
      </c>
      <c r="C264">
        <v>2200</v>
      </c>
      <c r="D264">
        <v>33</v>
      </c>
    </row>
    <row r="265" spans="1:4" ht="12.75">
      <c r="A265">
        <v>211</v>
      </c>
      <c r="B265" t="s">
        <v>60</v>
      </c>
      <c r="C265">
        <v>0</v>
      </c>
      <c r="D265">
        <v>86</v>
      </c>
    </row>
    <row r="266" spans="1:4" ht="12.75">
      <c r="A266">
        <v>211</v>
      </c>
      <c r="B266" t="s">
        <v>39</v>
      </c>
      <c r="C266">
        <v>10</v>
      </c>
      <c r="D266">
        <v>86</v>
      </c>
    </row>
    <row r="267" spans="1:4" ht="12.75">
      <c r="A267">
        <v>211</v>
      </c>
      <c r="B267" t="s">
        <v>4</v>
      </c>
      <c r="C267">
        <v>2</v>
      </c>
      <c r="D267">
        <v>86</v>
      </c>
    </row>
    <row r="268" spans="1:4" ht="12.75">
      <c r="A268">
        <v>211</v>
      </c>
      <c r="B268" t="s">
        <v>68</v>
      </c>
      <c r="C268">
        <v>25000</v>
      </c>
      <c r="D268">
        <v>253</v>
      </c>
    </row>
    <row r="269" spans="1:4" ht="12.75">
      <c r="A269">
        <v>211</v>
      </c>
      <c r="B269" t="s">
        <v>11</v>
      </c>
      <c r="C269">
        <v>0</v>
      </c>
      <c r="D269">
        <v>86</v>
      </c>
    </row>
    <row r="270" spans="1:4" ht="12.75">
      <c r="A270">
        <v>211</v>
      </c>
      <c r="B270" t="s">
        <v>85</v>
      </c>
      <c r="C270">
        <v>1000</v>
      </c>
      <c r="D270">
        <v>253</v>
      </c>
    </row>
    <row r="271" spans="1:4" ht="12.75">
      <c r="A271">
        <v>211</v>
      </c>
      <c r="B271" t="s">
        <v>22</v>
      </c>
      <c r="C271">
        <v>0</v>
      </c>
      <c r="D271">
        <v>86</v>
      </c>
    </row>
    <row r="272" spans="1:4" ht="12.75">
      <c r="A272">
        <v>211</v>
      </c>
      <c r="B272" t="s">
        <v>86</v>
      </c>
      <c r="C272">
        <v>0</v>
      </c>
      <c r="D272">
        <v>86</v>
      </c>
    </row>
    <row r="273" spans="1:4" s="3" customFormat="1" ht="13.5" thickBot="1">
      <c r="A273" s="3">
        <v>211</v>
      </c>
      <c r="B273" s="3" t="s">
        <v>87</v>
      </c>
      <c r="C273" s="3">
        <v>0</v>
      </c>
      <c r="D273" s="3">
        <v>86</v>
      </c>
    </row>
    <row r="274" spans="1:4" ht="13.5" thickTop="1">
      <c r="A274">
        <v>211</v>
      </c>
      <c r="B274" t="s">
        <v>55</v>
      </c>
      <c r="C274">
        <v>33</v>
      </c>
      <c r="D274">
        <v>86</v>
      </c>
    </row>
    <row r="275" spans="1:4" ht="12.75">
      <c r="A275">
        <v>211</v>
      </c>
      <c r="B275" t="s">
        <v>72</v>
      </c>
      <c r="C275">
        <v>0</v>
      </c>
      <c r="D275">
        <v>86</v>
      </c>
    </row>
    <row r="276" spans="1:4" ht="12.75">
      <c r="A276">
        <v>211</v>
      </c>
      <c r="B276" t="s">
        <v>88</v>
      </c>
      <c r="C276">
        <v>6</v>
      </c>
      <c r="D276">
        <v>86</v>
      </c>
    </row>
    <row r="277" spans="1:4" ht="12.75">
      <c r="A277">
        <v>211</v>
      </c>
      <c r="B277" t="s">
        <v>20</v>
      </c>
      <c r="C277">
        <v>24</v>
      </c>
      <c r="D277">
        <v>86</v>
      </c>
    </row>
    <row r="278" spans="1:4" ht="12.75">
      <c r="A278">
        <v>211</v>
      </c>
      <c r="B278" t="s">
        <v>9</v>
      </c>
      <c r="C278">
        <v>268</v>
      </c>
      <c r="D278">
        <v>86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 Prev Wksht</dc:title>
  <dc:subject/>
  <dc:creator>dlindley@nd.edu</dc:creator>
  <cp:keywords/>
  <dc:description/>
  <cp:lastModifiedBy>Dan Lindley</cp:lastModifiedBy>
  <cp:lastPrinted>2014-01-20T20:59:31Z</cp:lastPrinted>
  <dcterms:created xsi:type="dcterms:W3CDTF">2004-04-05T05:08:27Z</dcterms:created>
  <dcterms:modified xsi:type="dcterms:W3CDTF">2014-01-20T21:00:01Z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464080604</vt:i4>
  </property>
  <property fmtid="{D5CDD505-2E9C-101B-9397-08002B2CF9AE}" pid="3" name="_EmailSubject">
    <vt:lpwstr>Updated TA and Master Data</vt:lpwstr>
  </property>
  <property fmtid="{D5CDD505-2E9C-101B-9397-08002B2CF9AE}" pid="4" name="_AuthorEmail">
    <vt:lpwstr>schil131@umn.edu</vt:lpwstr>
  </property>
  <property fmtid="{D5CDD505-2E9C-101B-9397-08002B2CF9AE}" pid="5" name="_AuthorEmailDisplayName">
    <vt:lpwstr>Ryan Schildkraut</vt:lpwstr>
  </property>
  <property fmtid="{D5CDD505-2E9C-101B-9397-08002B2CF9AE}" pid="6" name="_PreviousAdHocReviewCycleID">
    <vt:i4>-1070356376</vt:i4>
  </property>
  <property fmtid="{D5CDD505-2E9C-101B-9397-08002B2CF9AE}" pid="7" name="_ReviewingToolsShownOnce">
    <vt:lpwstr/>
  </property>
</Properties>
</file>